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390" windowHeight="7290" tabRatio="760" activeTab="0"/>
  </bookViews>
  <sheets>
    <sheet name="Title" sheetId="1" r:id="rId1"/>
    <sheet name="CALORIQUE" sheetId="2" r:id="rId2"/>
    <sheet name="Теплолюкс" sheetId="3" r:id="rId3"/>
    <sheet name="Теплоскат-Теплодор" sheetId="4" r:id="rId4"/>
    <sheet name="Тепломаг" sheetId="5" r:id="rId5"/>
    <sheet name="Нац.комфорт" sheetId="6" r:id="rId6"/>
    <sheet name="Devi" sheetId="7" r:id="rId7"/>
    <sheet name="NEXANS-нагревательные кабели" sheetId="8" r:id="rId8"/>
    <sheet name="NEXANS-коммутационные кабели" sheetId="9" r:id="rId9"/>
    <sheet name="NEXANS-заказные" sheetId="10" r:id="rId10"/>
    <sheet name="Thermon" sheetId="11" r:id="rId11"/>
    <sheet name="Eltherm" sheetId="12" r:id="rId12"/>
    <sheet name="Ensto" sheetId="13" r:id="rId13"/>
    <sheet name="ТЕПЛОКАБЕЛЬ" sheetId="14" r:id="rId14"/>
    <sheet name="SpyHeat" sheetId="15" r:id="rId15"/>
    <sheet name="OJ Microline" sheetId="16" r:id="rId16"/>
    <sheet name="Raychem - греющие кабели" sheetId="17" r:id="rId17"/>
    <sheet name="Raychem-T2Red, T2Reflecta" sheetId="18" r:id="rId18"/>
    <sheet name="Raychem-QiuckNet" sheetId="19" r:id="rId19"/>
    <sheet name="Raychem-T2Blue" sheetId="20" r:id="rId20"/>
    <sheet name="Raychem-промышленные кабели" sheetId="21" r:id="rId21"/>
    <sheet name="Nelson Easy Heat" sheetId="22" r:id="rId22"/>
  </sheets>
  <externalReferences>
    <externalReference r:id="rId25"/>
    <externalReference r:id="rId26"/>
    <externalReference r:id="rId27"/>
  </externalReferences>
  <definedNames>
    <definedName name="__Цены">#REF!</definedName>
    <definedName name="alternative">'[3]Tools'!$C$1:$C$2</definedName>
    <definedName name="GalRepTbl_Sklad" localSheetId="2">'Теплолюкс'!$A$3:$C$324</definedName>
    <definedName name="GalRepTbl_Sklad" localSheetId="4">'Тепломаг'!$A$3:$B$453</definedName>
    <definedName name="GalRepTbl_Sklad" localSheetId="3">'Теплоскат-Теплодор'!#REF!</definedName>
    <definedName name="GalRepTblFld_gr" localSheetId="2">'Теплолюкс'!#REF!</definedName>
    <definedName name="GalRepTblFld_gr" localSheetId="4">'Тепломаг'!#REF!</definedName>
    <definedName name="GalRepTblFld_gr" localSheetId="3">'Теплоскат-Теплодор'!#REF!</definedName>
    <definedName name="GalRepTblFld_koefpe" localSheetId="2">'Теплолюкс'!#REF!</definedName>
    <definedName name="GalRepTblFld_koefpe" localSheetId="4">'Тепломаг'!#REF!</definedName>
    <definedName name="GalRepTblFld_koefpe" localSheetId="3">'Теплоскат-Теплодор'!#REF!</definedName>
    <definedName name="GalRepTblFld_kolkp" localSheetId="2">'Теплолюкс'!#REF!</definedName>
    <definedName name="GalRepTblFld_kolkp" localSheetId="4">'Тепломаг'!#REF!</definedName>
    <definedName name="GalRepTblFld_kolkp" localSheetId="3">'Теплоскат-Теплодор'!#REF!</definedName>
    <definedName name="GalRepTblFld_massa" localSheetId="2">'Теплолюкс'!#REF!</definedName>
    <definedName name="GalRepTblFld_massa" localSheetId="4">'Тепломаг'!#REF!</definedName>
    <definedName name="GalRepTblFld_massa" localSheetId="3">'Теплоскат-Теплодор'!#REF!</definedName>
    <definedName name="GalRepTblFld_naim" localSheetId="2">'Теплолюкс'!$A$3:$A$324</definedName>
    <definedName name="GalRepTblFld_naim" localSheetId="4">'Тепломаг'!$A$3:$A$453</definedName>
    <definedName name="GalRepTblFld_naim" localSheetId="3">'Теплоскат-Теплодор'!#REF!</definedName>
    <definedName name="GalRepTblFld_nnom" localSheetId="2">'Теплолюкс'!#REF!</definedName>
    <definedName name="GalRepTblFld_nnom" localSheetId="4">'Тепломаг'!#REF!</definedName>
    <definedName name="GalRepTblFld_nnom" localSheetId="3">'Теплоскат-Теплодор'!#REF!</definedName>
    <definedName name="GalRepTblFld_oedizm" localSheetId="2">'Теплолюкс'!$B$3:$B$324</definedName>
    <definedName name="GalRepTblFld_oedizm" localSheetId="4">'Тепломаг'!$B$3:$B$453</definedName>
    <definedName name="GalRepTblFld_oedizm" localSheetId="3">'Теплоскат-Теплодор'!#REF!</definedName>
    <definedName name="GalRepTblFld_party" localSheetId="2">'Теплолюкс'!#REF!</definedName>
    <definedName name="GalRepTblFld_party" localSheetId="4">'Тепломаг'!#REF!</definedName>
    <definedName name="GalRepTblFld_party" localSheetId="3">'Теплоскат-Теплодор'!#REF!</definedName>
    <definedName name="GalRepTblFld_priceoedr" localSheetId="2">'Теплолюкс'!#REF!</definedName>
    <definedName name="GalRepTblFld_priceoedr" localSheetId="4">'Тепломаг'!#REF!</definedName>
    <definedName name="GalRepTblFld_priceoedr" localSheetId="3">'Теплоскат-Теплодор'!#REF!</definedName>
    <definedName name="GalRepTblFld_priceoedv" localSheetId="2">'Теплолюкс'!$C$3:$C$324</definedName>
    <definedName name="GalRepTblFld_priceoedv" localSheetId="4">'Тепломаг'!#REF!</definedName>
    <definedName name="GalRepTblFld_priceoedv" localSheetId="3">'Теплоскат-Теплодор'!#REF!</definedName>
    <definedName name="GalRepTblFld_priceuedv" localSheetId="2">'Теплолюкс'!#REF!</definedName>
    <definedName name="GalRepTblFld_priceuedv" localSheetId="4">'Тепломаг'!#REF!</definedName>
    <definedName name="GalRepTblFld_priceuedv" localSheetId="3">'Теплоскат-Теплодор'!#REF!</definedName>
    <definedName name="GalRepTblFld_skidka" localSheetId="2">'Теплолюкс'!#REF!</definedName>
    <definedName name="GalRepTblFld_skidka" localSheetId="4">'Тепломаг'!#REF!</definedName>
    <definedName name="GalRepTblFld_skidka" localSheetId="3">'Теплоскат-Теплодор'!#REF!</definedName>
    <definedName name="GalRepTblFld_ss" localSheetId="2">'Теплолюкс'!#REF!</definedName>
    <definedName name="GalRepTblFld_ss" localSheetId="4">'Тепломаг'!#REF!</definedName>
    <definedName name="GalRepTblFld_ss" localSheetId="3">'Теплоскат-Теплодор'!#REF!</definedName>
    <definedName name="GalRepTblFld_uedizm" localSheetId="2">'Теплолюкс'!#REF!</definedName>
    <definedName name="GalRepTblFld_uedizm" localSheetId="4">'Тепломаг'!#REF!</definedName>
    <definedName name="GalRepTblFld_uedizm" localSheetId="3">'Теплоскат-Теплодор'!#REF!</definedName>
    <definedName name="GalRepVar_CFH" localSheetId="2">'Теплолюкс'!#REF!</definedName>
    <definedName name="GalRepVar_CFH" localSheetId="4">'Тепломаг'!#REF!</definedName>
    <definedName name="GalRepVar_CFH" localSheetId="3">'Теплоскат-Теплодор'!#REF!</definedName>
    <definedName name="GalRepVar_k1" localSheetId="2">'Теплолюкс'!#REF!</definedName>
    <definedName name="GalRepVar_k1" localSheetId="4">'Тепломаг'!#REF!</definedName>
    <definedName name="GalRepVar_k1" localSheetId="3">'Теплоскат-Теплодор'!#REF!</definedName>
    <definedName name="GalRepVar_k2" localSheetId="2">'Теплолюкс'!#REF!</definedName>
    <definedName name="GalRepVar_k2" localSheetId="4">'Тепломаг'!#REF!</definedName>
    <definedName name="GalRepVar_k2" localSheetId="3">'Теплоскат-Теплодор'!#REF!</definedName>
    <definedName name="GalRepVar_k3" localSheetId="2">'Теплолюкс'!#REF!</definedName>
    <definedName name="GalRepVar_k3" localSheetId="4">'Тепломаг'!#REF!</definedName>
    <definedName name="GalRepVar_k3" localSheetId="3">'Теплоскат-Теплодор'!#REF!</definedName>
    <definedName name="GalRepVar_s1" localSheetId="2">'Теплолюкс'!#REF!</definedName>
    <definedName name="GalRepVar_s1" localSheetId="4">'Тепломаг'!#REF!</definedName>
    <definedName name="GalRepVar_s1" localSheetId="3">'Теплоскат-Теплодор'!#REF!</definedName>
    <definedName name="GalRepVar_s2" localSheetId="2">'Теплолюкс'!#REF!</definedName>
    <definedName name="GalRepVar_s2" localSheetId="4">'Тепломаг'!#REF!</definedName>
    <definedName name="GalRepVar_s2" localSheetId="3">'Теплоскат-Теплодор'!#REF!</definedName>
    <definedName name="GalRepVar_s3" localSheetId="2">'Теплолюкс'!#REF!</definedName>
    <definedName name="GalRepVar_s3" localSheetId="4">'Тепломаг'!#REF!</definedName>
    <definedName name="GalRepVar_s3" localSheetId="3">'Теплоскат-Теплодор'!#REF!</definedName>
    <definedName name="GalRepVar_s4" localSheetId="2">'Теплолюкс'!#REF!</definedName>
    <definedName name="GalRepVar_s4" localSheetId="4">'Тепломаг'!#REF!</definedName>
    <definedName name="GalRepVar_s4" localSheetId="3">'Теплоскат-Теплодор'!#REF!</definedName>
    <definedName name="Артикул">#REF!</definedName>
    <definedName name="_xlnm.Print_Titles" localSheetId="2">'Теплолюкс'!$2:$2</definedName>
    <definedName name="_xlnm.Print_Titles" localSheetId="4">'Тепломаг'!$2:$2</definedName>
    <definedName name="Наименование">#REF!</definedName>
    <definedName name="_xlnm.Print_Area" localSheetId="9">'NEXANS-заказные'!$A$1:$D$637</definedName>
    <definedName name="_xlnm.Print_Area" localSheetId="10">'Thermon'!$A$1:$D$389</definedName>
    <definedName name="_xlnm.Print_Area" localSheetId="13">'ТЕПЛОКАБЕЛЬ'!$A$1:$E$32</definedName>
    <definedName name="_xlnm.Print_Area" localSheetId="3">'Теплоскат-Теплодор'!$A$1:$C$338</definedName>
  </definedNames>
  <calcPr fullCalcOnLoad="1"/>
</workbook>
</file>

<file path=xl/sharedStrings.xml><?xml version="1.0" encoding="utf-8"?>
<sst xmlns="http://schemas.openxmlformats.org/spreadsheetml/2006/main" count="11244" uniqueCount="5870">
  <si>
    <t>-----------</t>
  </si>
  <si>
    <t>Марка</t>
  </si>
  <si>
    <t>Длина мата, м.</t>
  </si>
  <si>
    <t>Площадь,</t>
  </si>
  <si>
    <t>Мощность, кВт</t>
  </si>
  <si>
    <t>Цена мата, р.</t>
  </si>
  <si>
    <t>кв.м.</t>
  </si>
  <si>
    <t>тНК – 105-0,65</t>
  </si>
  <si>
    <t>422,93-489,79</t>
  </si>
  <si>
    <t>тНК – 155-1,00</t>
  </si>
  <si>
    <t>283,02-327,86</t>
  </si>
  <si>
    <t>тНК – 200-1,40</t>
  </si>
  <si>
    <t>223,63-259,01</t>
  </si>
  <si>
    <t>тНК – 345-2,30</t>
  </si>
  <si>
    <t>132,35-153,30</t>
  </si>
  <si>
    <t>тНК – 440-3,00</t>
  </si>
  <si>
    <t>96,53-112,06</t>
  </si>
  <si>
    <t>тНК – 540-3,60</t>
  </si>
  <si>
    <t>78,26-90,85</t>
  </si>
  <si>
    <t>тНК – 640-4,20</t>
  </si>
  <si>
    <t>66,02-77,02</t>
  </si>
  <si>
    <t>тНК – 760-5,00</t>
  </si>
  <si>
    <t>57,17-66,60</t>
  </si>
  <si>
    <t>тНК – 930-6,00</t>
  </si>
  <si>
    <t>46,42-54,89</t>
  </si>
  <si>
    <t>тНК – 1070-7,00</t>
  </si>
  <si>
    <t>40,48-47,86</t>
  </si>
  <si>
    <t>тНК – 1180-8,00</t>
  </si>
  <si>
    <t>35,84-43,01</t>
  </si>
  <si>
    <t>тНК – 1420-9,50</t>
  </si>
  <si>
    <t>30,62-35,92</t>
  </si>
  <si>
    <t>тНК – 1960-13,0</t>
  </si>
  <si>
    <t>22,22-27,32</t>
  </si>
  <si>
    <t>* В комплект нагревательного мата входит:</t>
  </si>
  <si>
    <t xml:space="preserve">        4.  Упаковочная коробка.</t>
  </si>
  <si>
    <t>2НК-75-0,5</t>
  </si>
  <si>
    <t>599,22-693,99</t>
  </si>
  <si>
    <t>2НК-130-1,0</t>
  </si>
  <si>
    <t>349,44-404,83</t>
  </si>
  <si>
    <t>2НК-215-1,5</t>
  </si>
  <si>
    <t>211,82-245,59</t>
  </si>
  <si>
    <t>2НК-285-2,0</t>
  </si>
  <si>
    <t>162,72-188,50</t>
  </si>
  <si>
    <t>2НК-375-2,5</t>
  </si>
  <si>
    <t>117,18-136,06</t>
  </si>
  <si>
    <t>2НК-480-3,0</t>
  </si>
  <si>
    <t>90,72-105,34</t>
  </si>
  <si>
    <t>2НК-535-3,5</t>
  </si>
  <si>
    <t>R-TC-NRG</t>
  </si>
  <si>
    <t>Термостат NRG-Temp IP21, 4 предустановленных режима работы, программируемый, ЖК-дисплей с подсветкой, регулирование по температуре пола и температуре воздуха.</t>
  </si>
  <si>
    <t>R-ACC-PP-SILVER-R-TC-NRG-R</t>
  </si>
  <si>
    <t>R-ACC-PP-SILVER-R-TC-NRG-SQ</t>
  </si>
  <si>
    <t>Передняя панель для термостата (скругл.) NRG-Temp. Цвет: серебро</t>
  </si>
  <si>
    <t>Передняя панель для термостата (прямоуг.) NRG-Temp. Цвет: серебро</t>
  </si>
  <si>
    <t>Греющие маты T2QuickNet 90Вт/м2 в комплекте с термостатом NRG-Temp</t>
  </si>
  <si>
    <t>Греющий мат T2QuickNet (90 Вт/м2), размеры 0,5м x 2,0м; 90Вт/ 230В, термостат NRG-Temp</t>
  </si>
  <si>
    <t>Греющий мат T2QuickNet (90 Вт/м2), размеры 0,5м x 3,0м; 135Вт/ 230В, термостат NRG-Temp</t>
  </si>
  <si>
    <t>Греющий мат T2QuickNet (90 Вт/м2), размеры 0,5м x 4,0м; 180Вт/ 230В, термостат NRG-Temp</t>
  </si>
  <si>
    <t>Греющий мат T2QuickNet (90 Вт/м2), размеры 0,5м x 5,0м; 225Вт/ 230В, термостат NRG-Temp</t>
  </si>
  <si>
    <t>78,96-92,17</t>
  </si>
  <si>
    <t>2НК-630-4,5</t>
  </si>
  <si>
    <t>68,34-79,66</t>
  </si>
  <si>
    <t>2НК-770-5,5</t>
  </si>
  <si>
    <t>55,44-65,60</t>
  </si>
  <si>
    <t>2НК-900-6,5</t>
  </si>
  <si>
    <t>47,52-56,23</t>
  </si>
  <si>
    <t>Прайс-лист на оборудование ELTHERM</t>
  </si>
  <si>
    <t>Саморегулирующий кабель</t>
  </si>
  <si>
    <t>Саморегулирующий нагревательный кабель с оболочкой из полиолефина, tº поддержания до 65°C, tº внешнего воздействия до 80 ºС</t>
  </si>
  <si>
    <t>B0222152</t>
  </si>
  <si>
    <t xml:space="preserve">ELSR-L-15-2-BO </t>
  </si>
  <si>
    <t>15 W/m при  tº 10°C, Un=230V</t>
  </si>
  <si>
    <t>B0222252</t>
  </si>
  <si>
    <t xml:space="preserve">ELSR-L-25-2-BO </t>
  </si>
  <si>
    <t>25 W/m при  tº 10°C, Un=230V</t>
  </si>
  <si>
    <t>B0222302</t>
  </si>
  <si>
    <t xml:space="preserve">ELSR-L-30-2-BO </t>
  </si>
  <si>
    <t>30 W/m при  tº 10°C, Un=230V</t>
  </si>
  <si>
    <t>B0200110</t>
  </si>
  <si>
    <t>ELSR-N-10-2-BO</t>
  </si>
  <si>
    <t>10 W/m при  tº 10°C, Un=230V</t>
  </si>
  <si>
    <t>B0200210</t>
  </si>
  <si>
    <t xml:space="preserve">ELSR-N-20-2-BO </t>
  </si>
  <si>
    <t>20 W/m при  tº 10°C, Un=230V</t>
  </si>
  <si>
    <t>B0200310</t>
  </si>
  <si>
    <t xml:space="preserve">ELSR-N-30-2-BO </t>
  </si>
  <si>
    <t>B0200410</t>
  </si>
  <si>
    <t xml:space="preserve">ELSR-N-40-2-BO </t>
  </si>
  <si>
    <t>40 W/m при  tº 10°C, Un=230V</t>
  </si>
  <si>
    <t>Саморегулирующий нагревательный кабель с оболочкой из фторополимера, tº поддержания до 65°C, tº внешнего воздействия до 80 ºС</t>
  </si>
  <si>
    <t>BGAA0049</t>
  </si>
  <si>
    <t>ELSR-M-15-2-BOT</t>
  </si>
  <si>
    <t>B0200120</t>
  </si>
  <si>
    <t xml:space="preserve">ELSR-N-10-2-BOT </t>
  </si>
  <si>
    <t>B0200220</t>
  </si>
  <si>
    <t>ELSR-N-22-2-BOT</t>
  </si>
  <si>
    <t>22 W/m при  tº 10°C, Un=230V</t>
  </si>
  <si>
    <t>B0200320</t>
  </si>
  <si>
    <t xml:space="preserve">ELSR-N-33-2-BOT </t>
  </si>
  <si>
    <t>33 W/m при  tº 10°C, Un=230V</t>
  </si>
  <si>
    <t>B0200420</t>
  </si>
  <si>
    <t xml:space="preserve">ELSR-N-44-2-BOT </t>
  </si>
  <si>
    <t>44 W/m при  tº 10°C, Un=230V</t>
  </si>
  <si>
    <t>Саморегулирующий нагревательный кабель с оболочкой из фторополимера, tº поддержания до 120°C, tº внешнего воздействия до 240 ºС</t>
  </si>
  <si>
    <t>BGAA0023</t>
  </si>
  <si>
    <t xml:space="preserve">ELSR-H-15-2-BOT </t>
  </si>
  <si>
    <t>B0221203</t>
  </si>
  <si>
    <t xml:space="preserve">ELSR-H-20-2-BOT </t>
  </si>
  <si>
    <t>B0221303</t>
  </si>
  <si>
    <t xml:space="preserve">ELSR-H-30-2-BOT </t>
  </si>
  <si>
    <t>B0221453</t>
  </si>
  <si>
    <t xml:space="preserve">ELSR-H-45-2-BOT </t>
  </si>
  <si>
    <t>45 W/m при  tº 10°C, Un=230V</t>
  </si>
  <si>
    <t>B0221603</t>
  </si>
  <si>
    <t xml:space="preserve">ELSR-H-60-2-BOT </t>
  </si>
  <si>
    <t>60 W/m при  tº 10°C, Un=230V</t>
  </si>
  <si>
    <t>Eltherm - саморегулирирующиеся кабели</t>
  </si>
  <si>
    <t>Crimp-connector for PI No.16(10pc/bag)</t>
  </si>
  <si>
    <t>507</t>
  </si>
  <si>
    <t>CRP-PI-17</t>
  </si>
  <si>
    <t>Гильза №17 (10шт/упак)</t>
  </si>
  <si>
    <t>Crimp-connector for PI No.17(10pc/bag)</t>
  </si>
  <si>
    <t>508</t>
  </si>
  <si>
    <t>CRP-PI-18</t>
  </si>
  <si>
    <t>Гильза №18 (10шт/упак)</t>
  </si>
  <si>
    <t>Crimp-connector for PI No.18(10pc/bag)</t>
  </si>
  <si>
    <t>509</t>
  </si>
  <si>
    <t>CRP-PI-19</t>
  </si>
  <si>
    <t>Гильза №19 (10шт/упак)</t>
  </si>
  <si>
    <t>Crimp-connector for PI No.19(10pc/bag)</t>
  </si>
  <si>
    <t>510</t>
  </si>
  <si>
    <t>CRP-PI-20</t>
  </si>
  <si>
    <t>Гильза №20 (10шт/упак)</t>
  </si>
  <si>
    <t>Crimp-connector for PI No.20(10pc/bag)</t>
  </si>
  <si>
    <t>511</t>
  </si>
  <si>
    <t>CRP-PI-21</t>
  </si>
  <si>
    <t>Гильза №21 (10шт/упак)</t>
  </si>
  <si>
    <t>Crimp-connector for PI No.21(10pc/bag)</t>
  </si>
  <si>
    <t>512</t>
  </si>
  <si>
    <t>CRP-PI-22</t>
  </si>
  <si>
    <t>Гильза №22 (10шт/упак)</t>
  </si>
  <si>
    <t>Crimp-connector for PI No.22(10pc/bag)</t>
  </si>
  <si>
    <t>513</t>
  </si>
  <si>
    <t>CRP-PI-23</t>
  </si>
  <si>
    <t>Гильза №23 (10шт/упак)</t>
  </si>
  <si>
    <t>Crimp-connector for PI No.23(10pc/bag)</t>
  </si>
  <si>
    <t>514</t>
  </si>
  <si>
    <t>CRP-PI-24</t>
  </si>
  <si>
    <t>Гильза №24 (10шт/упак)</t>
  </si>
  <si>
    <t>Crimp-connector for PI No.24(10pc/bag)</t>
  </si>
  <si>
    <t>515</t>
  </si>
  <si>
    <t>Гильза для набора CS-150-2.5-PI(10шт/упак)</t>
  </si>
  <si>
    <t>Crimp-connector for PI braid in kits CS-150-2.5-PI(10pc/bag)</t>
  </si>
  <si>
    <t>516</t>
  </si>
  <si>
    <t>Гильза для набора CS-150-6-PI(10шт/упак)</t>
  </si>
  <si>
    <t>Crimp-connector for PI braid in kits CS-150-6-PI(10pc/bag)</t>
  </si>
  <si>
    <t>517</t>
  </si>
  <si>
    <t>Гильза для набора CS-150-25-PI(10шт/упак)</t>
  </si>
  <si>
    <t>Crimp-connector for PI braid in kits CS-150-25-PI(10pc/bag)</t>
  </si>
  <si>
    <t>518</t>
  </si>
  <si>
    <t>Обжимная матрица 1 для клещей PI-TOOL-01</t>
  </si>
  <si>
    <t>Spare diesNo.1 for Toolset PI-TOOL-01</t>
  </si>
  <si>
    <t>519</t>
  </si>
  <si>
    <t>Обжимная матрица 2 для клещей PI-TOOL-01</t>
  </si>
  <si>
    <t>Spare diesNo.2 for Toolset PI-TOOL-01</t>
  </si>
  <si>
    <t>520</t>
  </si>
  <si>
    <t>Обжимная матрица 3 для клещей PI-TOOL-02</t>
  </si>
  <si>
    <t>Spare diesNo.3 for Toolset PI-TOOL-02</t>
  </si>
  <si>
    <t>521</t>
  </si>
  <si>
    <t>Обжимная матрица 4 для клещей PI-TOOL-02</t>
  </si>
  <si>
    <t>Spare diesNo.4 for Toolset PI-TOOL-02</t>
  </si>
  <si>
    <t>522</t>
  </si>
  <si>
    <t>Обжимная матрица 5 для клещей PI-TOOL-02</t>
  </si>
  <si>
    <t>Spare diesNo.5 (V+N) for Toolset PI-TOOL-02</t>
  </si>
  <si>
    <t>523</t>
  </si>
  <si>
    <t>Обжимная матрица 6 для клещей PI-TOOL-02</t>
  </si>
  <si>
    <t>Spare diesNo.6 (V+N) for Toolset PI-TOOL-02</t>
  </si>
  <si>
    <r>
      <t>10VPL2-CT</t>
    </r>
  </si>
  <si>
    <r>
      <t>15VPL2-CT</t>
    </r>
  </si>
  <si>
    <r>
      <t>20VPL2-CT</t>
    </r>
  </si>
  <si>
    <r>
      <t>5VPL4-CT</t>
    </r>
  </si>
  <si>
    <r>
      <t>10VPL4-CT</t>
    </r>
  </si>
  <si>
    <r>
      <t>15VPL4-CT</t>
    </r>
  </si>
  <si>
    <r>
      <t>20VPL4-CT</t>
    </r>
  </si>
  <si>
    <r>
      <t>20FHT2-CT</t>
    </r>
  </si>
  <si>
    <r>
      <t>30FHT2-CT</t>
    </r>
  </si>
  <si>
    <r>
      <t>30FHT4-CT</t>
    </r>
  </si>
  <si>
    <r>
      <t>EM2-XR</t>
    </r>
  </si>
  <si>
    <r>
      <t>HDF1M1000</t>
    </r>
  </si>
  <si>
    <r>
      <t>HDF1M630</t>
    </r>
  </si>
  <si>
    <r>
      <t>HDF1M250</t>
    </r>
  </si>
  <si>
    <r>
      <t>HDC1M63</t>
    </r>
  </si>
  <si>
    <r>
      <t xml:space="preserve">HDC1M40 </t>
    </r>
    <r>
      <rPr>
        <sz val="10"/>
        <rFont val="Arial"/>
        <family val="0"/>
      </rPr>
      <t>Греющий кабель с минеральной изоляцией</t>
    </r>
  </si>
  <si>
    <r>
      <t>HAC1N13.5</t>
    </r>
  </si>
  <si>
    <r>
      <t>HAC1N8.5</t>
    </r>
  </si>
  <si>
    <r>
      <t>XPI-31.5 (EEx e</t>
    </r>
    <r>
      <rPr>
        <sz val="10"/>
        <rFont val="Arial"/>
        <family val="0"/>
      </rPr>
      <t>ll</t>
    </r>
    <r>
      <rPr>
        <b/>
        <sz val="10"/>
        <rFont val="Arial"/>
        <family val="0"/>
      </rPr>
      <t>)</t>
    </r>
  </si>
  <si>
    <r>
      <t xml:space="preserve">XPI-700 (EEx e II) </t>
    </r>
  </si>
  <si>
    <r>
      <t xml:space="preserve">Connection kit </t>
    </r>
  </si>
  <si>
    <r>
      <t>С 20-01</t>
    </r>
    <r>
      <rPr>
        <b/>
        <sz val="10"/>
        <rFont val="Arial"/>
        <family val="0"/>
      </rPr>
      <t>-F</t>
    </r>
  </si>
  <si>
    <r>
      <t xml:space="preserve">Подсоединительный комплект для кабелей </t>
    </r>
    <r>
      <rPr>
        <sz val="10"/>
        <rFont val="Arial"/>
        <family val="0"/>
      </rPr>
      <t>FHT,FMT(</t>
    </r>
    <r>
      <rPr>
        <sz val="10"/>
        <rFont val="Arial"/>
        <family val="0"/>
      </rPr>
      <t>пластиковый)</t>
    </r>
  </si>
  <si>
    <r>
      <t xml:space="preserve">С </t>
    </r>
    <r>
      <rPr>
        <b/>
        <sz val="10"/>
        <rFont val="Arial"/>
        <family val="0"/>
      </rPr>
      <t>20-02-F</t>
    </r>
  </si>
  <si>
    <r>
      <t xml:space="preserve">Подсоединительный комплект для кабелей </t>
    </r>
    <r>
      <rPr>
        <sz val="10"/>
        <rFont val="Arial"/>
        <family val="0"/>
      </rPr>
      <t>FHT,FMT(</t>
    </r>
    <r>
      <rPr>
        <sz val="10"/>
        <rFont val="Arial"/>
        <family val="0"/>
      </rPr>
      <t>металлический)</t>
    </r>
  </si>
  <si>
    <r>
      <t>Е</t>
    </r>
    <r>
      <rPr>
        <b/>
        <sz val="10"/>
        <rFont val="Arial"/>
        <family val="0"/>
      </rPr>
      <t>-100-</t>
    </r>
    <r>
      <rPr>
        <sz val="10"/>
        <rFont val="Arial"/>
        <family val="0"/>
      </rPr>
      <t>ВООТ</t>
    </r>
    <r>
      <rPr>
        <b/>
        <sz val="10"/>
        <rFont val="Arial"/>
        <family val="0"/>
      </rPr>
      <t>-5/</t>
    </r>
    <r>
      <rPr>
        <sz val="10"/>
        <rFont val="Arial"/>
        <family val="0"/>
      </rPr>
      <t>РАСК</t>
    </r>
  </si>
  <si>
    <t>498</t>
  </si>
  <si>
    <t>CRP-PI-08</t>
  </si>
  <si>
    <t>Гильза №8 (10шт/упак)</t>
  </si>
  <si>
    <t>Crimp-connector for PI No.8(10pc/bag)</t>
  </si>
  <si>
    <t>499</t>
  </si>
  <si>
    <t>CRP-PI-09</t>
  </si>
  <si>
    <t>Гильза №9(10шт/упак)</t>
  </si>
  <si>
    <t>Crimp-connector for PI No.9(10pc/bag)</t>
  </si>
  <si>
    <t>500</t>
  </si>
  <si>
    <t>CRP-PI-10</t>
  </si>
  <si>
    <t>Гильза №10 (10шт/упак)</t>
  </si>
  <si>
    <t>Crimp-connector for PI No.10(10pc/bag)</t>
  </si>
  <si>
    <t>501</t>
  </si>
  <si>
    <t>CRP-PI-11</t>
  </si>
  <si>
    <t>Гильза №11 (10шт/упак)</t>
  </si>
  <si>
    <t>16mm2 Weidmuller earth terminal,EEX e</t>
  </si>
  <si>
    <t>468</t>
  </si>
  <si>
    <t>HWA-WDM-EARTH-35</t>
  </si>
  <si>
    <t>35mm2 Weidmuller earth terminal,EEX e</t>
  </si>
  <si>
    <t>469</t>
  </si>
  <si>
    <t>HWA-WDM-JUMPER-16-2</t>
  </si>
  <si>
    <t>Terminal jumper for two 16mm2 Weidmuller terminals</t>
  </si>
  <si>
    <t>470</t>
  </si>
  <si>
    <t>Terminal jumper for three 16mm2 Weidmuller terminals</t>
  </si>
  <si>
    <t>471</t>
  </si>
  <si>
    <t>HWA-WDM-JUMPER-16-4</t>
  </si>
  <si>
    <t>Terminal jumper for four 16mm2 Weidmuller terminals</t>
  </si>
  <si>
    <t>472</t>
  </si>
  <si>
    <t>HWA-WDM-JUMPER-35-2</t>
  </si>
  <si>
    <t>Terminal jumper for two 35mm2 Weidmuller terminals</t>
  </si>
  <si>
    <t>473</t>
  </si>
  <si>
    <t>Terminal jumper for three 35mm2 Weidmuller terminals</t>
  </si>
  <si>
    <t>474</t>
  </si>
  <si>
    <t>HWA-WDM-PLATE</t>
  </si>
  <si>
    <t>Weidmuller endplate for terminals type WDU</t>
  </si>
  <si>
    <t>475</t>
  </si>
  <si>
    <t>Spare Sensor for Thermostat AT-TS-13 and AT-TS-14</t>
  </si>
  <si>
    <t>476</t>
  </si>
  <si>
    <t>Spare Sensor for Thermostat RAYSTAT-CONTROL-10</t>
  </si>
  <si>
    <t>477</t>
  </si>
  <si>
    <t>Spare Sensor for Thermostat RAYSTAT-ECO-10</t>
  </si>
  <si>
    <t>Инструменты</t>
  </si>
  <si>
    <t>478</t>
  </si>
  <si>
    <t>CV 1983-220 B - 3060 Вт</t>
  </si>
  <si>
    <t>Hot air gun for shrinking tubing at terminations</t>
  </si>
  <si>
    <t>479</t>
  </si>
  <si>
    <t>PR-12</t>
  </si>
  <si>
    <t>Рефлектор для фена</t>
  </si>
  <si>
    <t>Reflector for hot air gun</t>
  </si>
  <si>
    <t>480</t>
  </si>
  <si>
    <t>Toolkit (knife, pliers, cutter, crimptool)</t>
  </si>
  <si>
    <t>481</t>
  </si>
  <si>
    <t>361</t>
  </si>
  <si>
    <t>E/.../2M/AC2H1.0/LW/ M20/ORD</t>
  </si>
  <si>
    <t>362</t>
  </si>
  <si>
    <t>E/.../2M/AC2H2.5/LW/ M20/ORD</t>
  </si>
  <si>
    <t>363</t>
  </si>
  <si>
    <t>Е/.../2М/АС2Н6/Х/ M32/ORD</t>
  </si>
  <si>
    <t>364</t>
  </si>
  <si>
    <t>E/.../2M/AC2H1.0/LW/ М20/ЕХ</t>
  </si>
  <si>
    <t>365</t>
  </si>
  <si>
    <t>E/.../2M/AC2H2.5/LW/ М20/ЕХ</t>
  </si>
  <si>
    <t>366</t>
  </si>
  <si>
    <t>367</t>
  </si>
  <si>
    <t>368</t>
  </si>
  <si>
    <t>РСЕ/АС1Н2.5/4М/ 300ММ/М20</t>
  </si>
  <si>
    <t>Pre-terminated MI Double Cold End,2.5mm2,Alloy 825 Sheath,2*2m</t>
  </si>
  <si>
    <t>369</t>
  </si>
  <si>
    <t>Pre-terminated MI Double Cold End,6mm2,Cupro-Nickel Sheath,2*2m</t>
  </si>
  <si>
    <t>370</t>
  </si>
  <si>
    <t>РСЕ/АС1Н6/4М/ 300ММ/М20</t>
  </si>
  <si>
    <t>3/4"NPT Cable Gland for non-armoured power cables</t>
  </si>
  <si>
    <t>448</t>
  </si>
  <si>
    <t>GL-36-M25 (ЕЕх е)</t>
  </si>
  <si>
    <t>Cable Gland</t>
  </si>
  <si>
    <t>449</t>
  </si>
  <si>
    <t>450</t>
  </si>
  <si>
    <t>Pg16 (female) to M25 (male) adaptor</t>
  </si>
  <si>
    <t>451</t>
  </si>
  <si>
    <t>REDUCER-M25/PG16 (ЕЕх е)</t>
  </si>
  <si>
    <t>M25 (female) to Pg16 (male) reducer</t>
  </si>
  <si>
    <t>452</t>
  </si>
  <si>
    <t>7G16</t>
  </si>
  <si>
    <t>4G25</t>
  </si>
  <si>
    <t>4G25  JB</t>
  </si>
  <si>
    <t>5G25</t>
  </si>
  <si>
    <t>4G35  JB</t>
  </si>
  <si>
    <t>5G35  JB</t>
  </si>
  <si>
    <t>4G50</t>
  </si>
  <si>
    <t>4G70</t>
  </si>
  <si>
    <t>4G95</t>
  </si>
  <si>
    <t>4G120</t>
  </si>
  <si>
    <t>RHEYFLEX 500-CY</t>
  </si>
  <si>
    <t>3G1</t>
  </si>
  <si>
    <t>RHEYFLEX 500-YCY</t>
  </si>
  <si>
    <t>5G16  JB</t>
  </si>
  <si>
    <t>4G35</t>
  </si>
  <si>
    <t>5G35</t>
  </si>
  <si>
    <t>4G50  JB</t>
  </si>
  <si>
    <t>4G70  JB</t>
  </si>
  <si>
    <t>4G95  JB</t>
  </si>
  <si>
    <t>4G120  JB</t>
  </si>
  <si>
    <t>NYY-O</t>
  </si>
  <si>
    <t>1x6 RE</t>
  </si>
  <si>
    <t>1x10 RE</t>
  </si>
  <si>
    <t>1x16 RE</t>
  </si>
  <si>
    <t>1x25 RM</t>
  </si>
  <si>
    <t>1x35 RM</t>
  </si>
  <si>
    <t>1x50 RM</t>
  </si>
  <si>
    <t>1x70 RM</t>
  </si>
  <si>
    <t>1x95 RM</t>
  </si>
  <si>
    <t>1x120 RM</t>
  </si>
  <si>
    <t>1x150 RM</t>
  </si>
  <si>
    <t>1x185 RM</t>
  </si>
  <si>
    <t>1x240 RM</t>
  </si>
  <si>
    <t>37 Вт/м при tº +10°C</t>
  </si>
  <si>
    <t>HTSX-15-2-OJ</t>
  </si>
  <si>
    <t>HTSX-20-2-OJ</t>
  </si>
  <si>
    <t>64 Вт/м при tº +10°C</t>
  </si>
  <si>
    <t>Греющий кабель для укладки в асфальт, для обогрева площади 6,0 м² (300 Вт/м²), или  10,0 м² (180 Вт/м²)</t>
  </si>
  <si>
    <t>Греющий кабель для укладки в асфальт, для обогрева площади 8,0 м² (300 Вт/м²), или  13,5 м² (180 Вт/м²)</t>
  </si>
  <si>
    <t>Греющий кабель для укладки в асфальт, для обогрева площади 9,5 m² (300 Вт/м²), or  15,5 м² (180 Вт/м²)</t>
  </si>
  <si>
    <t>Греющий кабель для укладки в асфальт, для обогрева площади 11,5 м² (300 Вт/м²), or  19,0 м² (180 Вт/м²)</t>
  </si>
  <si>
    <t>Комплект для обогрева асфальтовых пандусов на 14,5 м² (300 Вт/м²), or 24,0 м² (180 Вт/м²)</t>
  </si>
  <si>
    <t>Аксессуары</t>
  </si>
  <si>
    <t>VIA-SPACER-10M</t>
  </si>
  <si>
    <t>VIA-SPACER-25M</t>
  </si>
  <si>
    <t>Монтажная лента длиной 10м, используется для EM-MI-PACK при установке с мощностью обогрева 180 Вт/м²</t>
  </si>
  <si>
    <t>Монтажная лента длиной 25м, используется для EM-MI-PACK при установке с мощностью обогрева 180 Вт/м²</t>
  </si>
  <si>
    <t>Система электрообогрева пандусов, тротуаров и дорожной колеи. Маты с постоянной мощностью обогрева EM2-CM, 300Вт/м², 230В</t>
  </si>
  <si>
    <t>Готовые греющие маты</t>
  </si>
  <si>
    <t>EM2-CM-MAT-2M</t>
  </si>
  <si>
    <t>EM2-CM-MAT-3M</t>
  </si>
  <si>
    <t>EM2-CM-MAT-4M</t>
  </si>
  <si>
    <t>Комплект инфракрасного теплого пола CALORIQUE, 4,0 кв. м</t>
  </si>
  <si>
    <t>US50-150-4,0F</t>
  </si>
  <si>
    <t>Комплект инфракрасного теплого пола CALORIQUE, 5,0 кв. м</t>
  </si>
  <si>
    <t>US50-150-5,0F</t>
  </si>
  <si>
    <t>Комплект инфракрасного теплого пола CALORIQUE, 6,0 кв. м</t>
  </si>
  <si>
    <t>US50-150-6,0F</t>
  </si>
  <si>
    <t>Комплект инфракрасного теплого пола CALORIQUE, 7,0 кв. м</t>
  </si>
  <si>
    <t>Комплект инфракрасного теплого пола CALORIQUE, 8,0 кв. м</t>
  </si>
  <si>
    <t>US50-150-8,0F</t>
  </si>
  <si>
    <t>Комплект инфракрасного теплого пола CALORIQUE, 9,0 кв. м</t>
  </si>
  <si>
    <t>US50-150- 9,0F</t>
  </si>
  <si>
    <t>US50-220-15,0F</t>
  </si>
  <si>
    <t>Ширина, см</t>
  </si>
  <si>
    <t>Мощность, Вт/кв.м, 230 Вольт</t>
  </si>
  <si>
    <t>Длина рулона, м</t>
  </si>
  <si>
    <t>Максимальная длина полосы,м.</t>
  </si>
  <si>
    <t>US50-150 </t>
  </si>
  <si>
    <t>Инфракрасная нагревательная пленка, </t>
  </si>
  <si>
    <t>926 </t>
  </si>
  <si>
    <t>US80-150 </t>
  </si>
  <si>
    <t>1 436 </t>
  </si>
  <si>
    <t>US100-150 </t>
  </si>
  <si>
    <t>1 850 </t>
  </si>
  <si>
    <t>918 </t>
  </si>
  <si>
    <t>US80-90 </t>
  </si>
  <si>
    <t>1 394 </t>
  </si>
  <si>
    <t>US100-90 </t>
  </si>
  <si>
    <t>1 827 </t>
  </si>
  <si>
    <t>US50-220 </t>
  </si>
  <si>
    <t>938 </t>
  </si>
  <si>
    <t>US80-220 </t>
  </si>
  <si>
    <t>1 459 </t>
  </si>
  <si>
    <t>US100-220 </t>
  </si>
  <si>
    <t>1 875 </t>
  </si>
  <si>
    <t>US30-430</t>
  </si>
  <si>
    <t>US50-430</t>
  </si>
  <si>
    <t>1 170 </t>
  </si>
  <si>
    <t>НАГРЕВАТЕЛИ КОМПРЕССОРА КОНДИЦИОНЕРА (НКК)</t>
  </si>
  <si>
    <t>НАГРЕВАТЕЛИ ТРУБОК МОДЕЛИ НТ</t>
  </si>
  <si>
    <t>НАГРЕВАТЕЛИ ШКАФОВ УПРАВЛЕНИЯ (НШУ)</t>
  </si>
  <si>
    <t xml:space="preserve">Греющий мат EM2-CM, размеры 13м x 0,6м, для обогрева площади 7,8м2. </t>
  </si>
  <si>
    <t xml:space="preserve">Греющий мат EM2-CM, размеры 16м x 0,6м, для обогрева площади 9,6м2. </t>
  </si>
  <si>
    <t xml:space="preserve">Греющий мат EM2-CM, размеры 21м x 0,6м, для обогрева площади 12,6м2. </t>
  </si>
  <si>
    <t>Система электрообогрева пандусов, тротуаров и ступеней. Кабель с постоянной мощностью обогрева EM4-CW, 400В</t>
  </si>
  <si>
    <t>Готовые нагревательные элементы EM4-CW</t>
  </si>
  <si>
    <t>EM4-CW-26M</t>
  </si>
  <si>
    <t>2000 Вт, размер 305 х 2134 мм</t>
  </si>
  <si>
    <t>Блок питания системы удаленного контроля</t>
  </si>
  <si>
    <t>TCONTROL-CONT-02</t>
  </si>
  <si>
    <t>Электронный блок управления и мониторинга</t>
  </si>
  <si>
    <t>Блок управления с датчиком влажности и температуры</t>
  </si>
  <si>
    <t>HWA-WAGO-TSTAT-KIT</t>
  </si>
  <si>
    <t>Набор для подключения термостата к коробке</t>
  </si>
  <si>
    <t>GL-34 (EEx d II C)</t>
  </si>
  <si>
    <t>Термоусаживаемый комплект для оконцевания для кабелей FHT,FMT</t>
  </si>
  <si>
    <t>226</t>
  </si>
  <si>
    <t>С-150-Е(Еехе)</t>
  </si>
  <si>
    <t>Low profile power connection kit</t>
  </si>
  <si>
    <t>227</t>
  </si>
  <si>
    <t>228</t>
  </si>
  <si>
    <t>Silicone insulated power cable</t>
  </si>
  <si>
    <t>229</t>
  </si>
  <si>
    <t>Cable Splice Kit</t>
  </si>
  <si>
    <t>230</t>
  </si>
  <si>
    <t>231</t>
  </si>
  <si>
    <t>232</t>
  </si>
  <si>
    <t>233</t>
  </si>
  <si>
    <t>234</t>
  </si>
  <si>
    <t>CS-150-F</t>
  </si>
  <si>
    <t>235</t>
  </si>
  <si>
    <t>C16-PI-HEW-60115</t>
  </si>
  <si>
    <t>connection Kit with metall gland(Pg16) for PI</t>
  </si>
  <si>
    <t>236</t>
  </si>
  <si>
    <t>C20-PI-HEW-67245</t>
  </si>
  <si>
    <t>connection Kit with metall gland(M20) for PI</t>
  </si>
  <si>
    <t>237</t>
  </si>
  <si>
    <t>C20-PI-HEW-67255</t>
  </si>
  <si>
    <t>238</t>
  </si>
  <si>
    <t>C20-PI-HEW-67265</t>
  </si>
  <si>
    <t>239</t>
  </si>
  <si>
    <t>C25-PI-HEW-67275</t>
  </si>
  <si>
    <t>connection Kit with metall gland(M25) for PI</t>
  </si>
  <si>
    <t>240</t>
  </si>
  <si>
    <t>C25-PI-HEW-67285</t>
  </si>
  <si>
    <t>241</t>
  </si>
  <si>
    <t>242</t>
  </si>
  <si>
    <t>JBS-IOO-E (Eex e)</t>
  </si>
  <si>
    <t>Соединительная коробка для подключения питания к</t>
  </si>
  <si>
    <t>Single Entry Junction Box</t>
  </si>
  <si>
    <t>243</t>
  </si>
  <si>
    <t>JBS-IOO-L-E (Eex e)</t>
  </si>
  <si>
    <t>Соединительная коробка со светодиодом, для</t>
  </si>
  <si>
    <t>Single Entry Junction Box, Lighted</t>
  </si>
  <si>
    <t>244</t>
  </si>
  <si>
    <t>JBS-IOO-EP (Eex e)</t>
  </si>
  <si>
    <t>245</t>
  </si>
  <si>
    <t>Нагревательный мат двужильный CalorCab 1,0 кв. м.</t>
  </si>
  <si>
    <t>3 546 </t>
  </si>
  <si>
    <t>C25-100-METAL-NP</t>
  </si>
  <si>
    <t>206</t>
  </si>
  <si>
    <t>C3/4-100-METAL</t>
  </si>
  <si>
    <t>207</t>
  </si>
  <si>
    <t>C3/4-100-METAL-NP</t>
  </si>
  <si>
    <t>208</t>
  </si>
  <si>
    <t>С 16-29</t>
  </si>
  <si>
    <t>209</t>
  </si>
  <si>
    <t>С 16-100</t>
  </si>
  <si>
    <t>210</t>
  </si>
  <si>
    <t>211</t>
  </si>
  <si>
    <t>212</t>
  </si>
  <si>
    <t>СЕ 20-01</t>
  </si>
  <si>
    <t>Connection kit with End seal</t>
  </si>
  <si>
    <t>213</t>
  </si>
  <si>
    <t>Connection and End Seal kit</t>
  </si>
  <si>
    <t>214</t>
  </si>
  <si>
    <t>Heat Resistant Cold Lead Cable</t>
  </si>
  <si>
    <t>215</t>
  </si>
  <si>
    <t>Е-03</t>
  </si>
  <si>
    <t>End Seal</t>
  </si>
  <si>
    <t>216</t>
  </si>
  <si>
    <t>Е-06</t>
  </si>
  <si>
    <t>217</t>
  </si>
  <si>
    <t>Е-19</t>
  </si>
  <si>
    <t>218</t>
  </si>
  <si>
    <t>Е-50</t>
  </si>
  <si>
    <t>219</t>
  </si>
  <si>
    <t>Е-100-Е</t>
  </si>
  <si>
    <t>220</t>
  </si>
  <si>
    <t>pack</t>
  </si>
  <si>
    <t>Spare Parts for E-100-E</t>
  </si>
  <si>
    <t>221</t>
  </si>
  <si>
    <t>E-100-L2-E</t>
  </si>
  <si>
    <t>Lighted End Seal</t>
  </si>
  <si>
    <t>222</t>
  </si>
  <si>
    <t>223</t>
  </si>
  <si>
    <t>Е-150-Е</t>
  </si>
  <si>
    <t>224</t>
  </si>
  <si>
    <t>E-150-F</t>
  </si>
  <si>
    <t>225</t>
  </si>
  <si>
    <t>E-50-F</t>
  </si>
  <si>
    <t>Длина-67,8м</t>
  </si>
  <si>
    <t>Длина-121,4м</t>
  </si>
  <si>
    <t>Длина-96,4м</t>
  </si>
  <si>
    <t>Длина-13,6м</t>
  </si>
  <si>
    <t>Длина-22,9м</t>
  </si>
  <si>
    <t>Длина-32,1м</t>
  </si>
  <si>
    <t>Длина-45,7м</t>
  </si>
  <si>
    <t>Длина-57,1м</t>
  </si>
  <si>
    <t>ULLA300.7</t>
  </si>
  <si>
    <t>ULLA300.8</t>
  </si>
  <si>
    <t>ULLA300.9</t>
  </si>
  <si>
    <t>ULLA300.10</t>
  </si>
  <si>
    <t>ULLA300.11</t>
  </si>
  <si>
    <t>ULLA300.12</t>
  </si>
  <si>
    <t>Термостаты</t>
  </si>
  <si>
    <t>R-TA</t>
  </si>
  <si>
    <t>R-TC</t>
  </si>
  <si>
    <t>Термостат Raychem TA, ЖК дисплей, регулирование по температуре пола/ температуре воздуха</t>
  </si>
  <si>
    <t>Термостат Raychem TC, ЖК дисплей с подсветкой, таймер, регулирование по температуре пола/ температуре воздуха (в т.ч. с ограничением по температуре пола)</t>
  </si>
  <si>
    <t>Аксессуары, запасные части</t>
  </si>
  <si>
    <t>R-ACC-PP-17-SILVER-R-TA</t>
  </si>
  <si>
    <t>R-ACC-PP-17-SILVER-R-TC</t>
  </si>
  <si>
    <t>U-ACC-PP-14-SENSOR-N10K</t>
  </si>
  <si>
    <t>U-RD-B-CAR</t>
  </si>
  <si>
    <r>
      <t>Однопроводниковый нагревательный кабель EasyHeat Warm Tiles.</t>
    </r>
    <r>
      <rPr>
        <sz val="1"/>
        <color indexed="8"/>
        <rFont val="Arial"/>
        <family val="2"/>
      </rPr>
      <t> </t>
    </r>
  </si>
  <si>
    <t>Мощность</t>
  </si>
  <si>
    <t>(при 220В), Вт</t>
  </si>
  <si>
    <t>$135</t>
  </si>
  <si>
    <t>$151</t>
  </si>
  <si>
    <t>$207</t>
  </si>
  <si>
    <t>$258</t>
  </si>
  <si>
    <t>$283</t>
  </si>
  <si>
    <t>$339</t>
  </si>
  <si>
    <t>$415</t>
  </si>
  <si>
    <t>$481</t>
  </si>
  <si>
    <t>$624</t>
  </si>
  <si>
    <t>$671</t>
  </si>
  <si>
    <t>$756</t>
  </si>
  <si>
    <t>$811</t>
  </si>
  <si>
    <t>Мощность (Вт)</t>
  </si>
  <si>
    <t>CEPG Ice Guard</t>
  </si>
  <si>
    <t>$75</t>
  </si>
  <si>
    <t>$77</t>
  </si>
  <si>
    <t>$80</t>
  </si>
  <si>
    <t>$93</t>
  </si>
  <si>
    <t>$105</t>
  </si>
  <si>
    <t>$113</t>
  </si>
  <si>
    <t>$126</t>
  </si>
  <si>
    <t>$141</t>
  </si>
  <si>
    <t>$183</t>
  </si>
  <si>
    <t>$226</t>
  </si>
  <si>
    <t>$315</t>
  </si>
  <si>
    <t>$357</t>
  </si>
  <si>
    <t>$389</t>
  </si>
  <si>
    <t>$410</t>
  </si>
  <si>
    <t>$431</t>
  </si>
  <si>
    <t>$452</t>
  </si>
  <si>
    <t>$483</t>
  </si>
  <si>
    <t>$557</t>
  </si>
  <si>
    <t>$630</t>
  </si>
  <si>
    <r>
      <t>Терморегуляторы</t>
    </r>
    <r>
      <rPr>
        <sz val="1"/>
        <color indexed="8"/>
        <rFont val="Arial"/>
        <family val="2"/>
      </rPr>
      <t> </t>
    </r>
  </si>
  <si>
    <t>HDF1M1600</t>
  </si>
  <si>
    <t>Греющий кабель с минеральной изоляцией</t>
  </si>
  <si>
    <t>MI-cable</t>
  </si>
  <si>
    <t>41</t>
  </si>
  <si>
    <t>42</t>
  </si>
  <si>
    <t>43</t>
  </si>
  <si>
    <t>HDF1M400</t>
  </si>
  <si>
    <t>44</t>
  </si>
  <si>
    <t>45</t>
  </si>
  <si>
    <t>HDF1M160</t>
  </si>
  <si>
    <t>46</t>
  </si>
  <si>
    <t>47</t>
  </si>
  <si>
    <t>48</t>
  </si>
  <si>
    <t>HDC1M25</t>
  </si>
  <si>
    <t>49</t>
  </si>
  <si>
    <t>HDC1M17</t>
  </si>
  <si>
    <t>50</t>
  </si>
  <si>
    <t>HDC1M11</t>
  </si>
  <si>
    <t>51</t>
  </si>
  <si>
    <t>HDC1M7</t>
  </si>
  <si>
    <t>52</t>
  </si>
  <si>
    <t>HDC1M4</t>
  </si>
  <si>
    <t>53</t>
  </si>
  <si>
    <t>HAA1N6565</t>
  </si>
  <si>
    <t>54</t>
  </si>
  <si>
    <t>HAA1N5250</t>
  </si>
  <si>
    <t>55</t>
  </si>
  <si>
    <t>HAA1N4300</t>
  </si>
  <si>
    <t>56</t>
  </si>
  <si>
    <t>HAA1N3300</t>
  </si>
  <si>
    <t>57</t>
  </si>
  <si>
    <t>HAA1N2800</t>
  </si>
  <si>
    <t>58</t>
  </si>
  <si>
    <t>HAA1N2300</t>
  </si>
  <si>
    <t>59</t>
  </si>
  <si>
    <t>HAA1N1640</t>
  </si>
  <si>
    <t>60</t>
  </si>
  <si>
    <t>HAT1N920</t>
  </si>
  <si>
    <t>61</t>
  </si>
  <si>
    <t>HAB1N660</t>
  </si>
  <si>
    <t>62</t>
  </si>
  <si>
    <t>HAB1N500</t>
  </si>
  <si>
    <t>Кабель саморег. Pipeheat DPH-10 (1000 м.)</t>
  </si>
  <si>
    <t>Кабель саморег. Devi-iceguard 18 (черный, 800 м.)</t>
  </si>
  <si>
    <t>Кабель саморег. Devi-pipeguard 25 (красный, 800 м.)</t>
  </si>
  <si>
    <t>Кабель саморег. Devi-hotwatt 55 (зел, 305 м.)</t>
  </si>
  <si>
    <t>DPH-10, с вилкой      2 м                20 Вт при +10°C</t>
  </si>
  <si>
    <t>DPH-10, с вилкой      4 м                40 Вт при +10°C</t>
  </si>
  <si>
    <t>DPH-10, с вилкой      6 м                60 Вт при +10°C</t>
  </si>
  <si>
    <t>DPH-10, с вилкой      8 м                80 Вт при +10°C</t>
  </si>
  <si>
    <t>DPH-10, с вилкой    10 м               100 Вт при +10°C</t>
  </si>
  <si>
    <t>DPH-10, с вилкой    12 м               120 Вт при +10°C</t>
  </si>
  <si>
    <t>DPH-10, с вилкой    14 м               140 Вт при +10°C</t>
  </si>
  <si>
    <t>Греющий мат T2QuickNet Plus (160 Вт/м2), размеры 0,5м x 6,0м; 480Вт/ 230В, без термостата</t>
  </si>
  <si>
    <t xml:space="preserve">OJ Microline - терморегуляторы и датчики </t>
  </si>
  <si>
    <t xml:space="preserve">Raychem - греющие кабели </t>
  </si>
  <si>
    <t xml:space="preserve">Raychem T2Red, T2Reflecta - саморегулируемые греющие кабели для обогрева полов </t>
  </si>
  <si>
    <t>РЕЗИСТИВНЫЕ СРЕДНЕТЕМПЕРАТУРНЫЕ (СНО, СНОЭ, СНС, СНФ, СНСФ)</t>
  </si>
  <si>
    <t>Кабель нагревательный среднетемпературный СНО 10х0,25с</t>
  </si>
  <si>
    <t>Кабель нагревательный среднетемпературный СНО 1х0,30ф</t>
  </si>
  <si>
    <t>Кабель нагревательный среднетемпературный СНО 1х0,50ф</t>
  </si>
  <si>
    <t>Кабель нагревательный среднетемпературный СНО 1х0,63н</t>
  </si>
  <si>
    <t>Кабель нагревательный среднетемпературный СНО 1х0,80ф</t>
  </si>
  <si>
    <t>Кабель нагревательный среднетемпературный СНО 1х1,00ф</t>
  </si>
  <si>
    <t>Кабель нагревательный среднетемпературный СНО 1х1,20ф</t>
  </si>
  <si>
    <t>Кабель нагревательный среднетемпературный СНОЭ 10х0,25с</t>
  </si>
  <si>
    <t>Кабель нагревательный среднетемпературный СНОЭ 1х0,30ф</t>
  </si>
  <si>
    <t>Кабель нагревательный среднетемпературный СНОЭ 1х0,50ф</t>
  </si>
  <si>
    <t>Кабель нагревательный среднетемпературный СНОЭ 1х0,63н</t>
  </si>
  <si>
    <t>Кабель нагревательный среднетемпературный СНОЭ 1х0,80ф</t>
  </si>
  <si>
    <t>Кабель нагревательный среднетемпературный СНОЭ 1х1,00ф</t>
  </si>
  <si>
    <t>Кабель нагревательный среднетемпературный СНОЭ 1х1,20ф</t>
  </si>
  <si>
    <t>Кабель нагревательный среднетемпературный СНОЭО 10х0,25с</t>
  </si>
  <si>
    <t>Кабель нагревательный среднетемпературный СНОЭО 1х0,30ф</t>
  </si>
  <si>
    <t>Кабель нагревательный среднетемпературный СНОЭО 1х0,50ф</t>
  </si>
  <si>
    <t>Кабель нагревательный среднетемпературный СНОЭО 1х0,63н</t>
  </si>
  <si>
    <t>Кабель нагревательный среднетемпературный СНОЭО 1х0,80ф</t>
  </si>
  <si>
    <t>Crimp-connector for PI No.11(10pc/bag)</t>
  </si>
  <si>
    <t>502</t>
  </si>
  <si>
    <t>CRP-PI-12</t>
  </si>
  <si>
    <t>Гильза №12 (10шт/упак)</t>
  </si>
  <si>
    <t>Crimp-connector for PI No.12(10pc/bag)</t>
  </si>
  <si>
    <t>503</t>
  </si>
  <si>
    <t>CRP-PI-13</t>
  </si>
  <si>
    <t>Гильза №13 (10шт/упак)</t>
  </si>
  <si>
    <t>Crimp-connector for PI No.13(10pc/bag)</t>
  </si>
  <si>
    <t>504</t>
  </si>
  <si>
    <t>CRP-PI-14</t>
  </si>
  <si>
    <t>Гильза №14 (10шт/упак)</t>
  </si>
  <si>
    <t>Crimp-connector for PI No.14(10pc/bag)</t>
  </si>
  <si>
    <r>
      <t xml:space="preserve">Трехфазная соединительная коробка </t>
    </r>
    <r>
      <rPr>
        <sz val="10"/>
        <rFont val="Arial"/>
        <family val="0"/>
      </rPr>
      <t>(1xM40 + 6xM20)</t>
    </r>
  </si>
  <si>
    <r>
      <t xml:space="preserve">JB-EX-25 </t>
    </r>
    <r>
      <rPr>
        <b/>
        <sz val="10"/>
        <rFont val="Arial"/>
        <family val="0"/>
      </rPr>
      <t>(ЕЕ х е)</t>
    </r>
  </si>
  <si>
    <r>
      <t xml:space="preserve">Cоединительная коробка </t>
    </r>
    <r>
      <rPr>
        <sz val="10"/>
        <rFont val="Arial"/>
        <family val="0"/>
      </rPr>
      <t>(4xM25)</t>
    </r>
  </si>
  <si>
    <r>
      <t xml:space="preserve">JB-EX-25/35MM2 </t>
    </r>
    <r>
      <rPr>
        <b/>
        <sz val="10"/>
        <rFont val="Arial"/>
        <family val="0"/>
      </rPr>
      <t>(ЕЕ х е)</t>
    </r>
  </si>
  <si>
    <r>
      <t xml:space="preserve">Cоединительная коробка </t>
    </r>
    <r>
      <rPr>
        <sz val="10"/>
        <rFont val="Arial"/>
        <family val="0"/>
      </rPr>
      <t>(6xM25)</t>
    </r>
  </si>
  <si>
    <r>
      <t xml:space="preserve">JB-EX-32/35MM2 </t>
    </r>
    <r>
      <rPr>
        <b/>
        <sz val="10"/>
        <rFont val="Arial"/>
        <family val="0"/>
      </rPr>
      <t>(ЕЕ х е)</t>
    </r>
  </si>
  <si>
    <r>
      <t xml:space="preserve">Cоединительная коробка </t>
    </r>
    <r>
      <rPr>
        <sz val="10"/>
        <rFont val="Arial"/>
        <family val="0"/>
      </rPr>
      <t>(3xM32)</t>
    </r>
  </si>
  <si>
    <r>
      <t xml:space="preserve">JB-MB-26/16MM2 </t>
    </r>
    <r>
      <rPr>
        <b/>
        <sz val="10"/>
        <rFont val="Arial"/>
        <family val="0"/>
      </rPr>
      <t>(ЕЕ х е)</t>
    </r>
  </si>
  <si>
    <r>
      <t xml:space="preserve">Cоединительная коробка </t>
    </r>
    <r>
      <rPr>
        <sz val="10"/>
        <rFont val="Arial"/>
        <family val="0"/>
      </rPr>
      <t>(7xM25)</t>
    </r>
  </si>
  <si>
    <r>
      <t xml:space="preserve">Запасные части к </t>
    </r>
    <r>
      <rPr>
        <sz val="10"/>
        <rFont val="Arial"/>
        <family val="0"/>
      </rPr>
      <t>T-100</t>
    </r>
  </si>
  <si>
    <t>JBS-IOO-L-EP (Eex e)</t>
  </si>
  <si>
    <t>246</t>
  </si>
  <si>
    <t>JBM-IOO-E (Eex e)</t>
  </si>
  <si>
    <t>Multiple Entry Junction Box</t>
  </si>
  <si>
    <t>247</t>
  </si>
  <si>
    <t>Multiple Entry Junction Box, Lighted</t>
  </si>
  <si>
    <t>248</t>
  </si>
  <si>
    <t>249</t>
  </si>
  <si>
    <t>JBM-IOO-L-EP (Eex e)</t>
  </si>
  <si>
    <t>250</t>
  </si>
  <si>
    <t>JBU-IOOE (Eex e)</t>
  </si>
  <si>
    <t>Junction Box</t>
  </si>
  <si>
    <t>251</t>
  </si>
  <si>
    <t>JBU-IOO-L-E (Eex e)</t>
  </si>
  <si>
    <t>252</t>
  </si>
  <si>
    <t>JBU-IOO-EP (Eex e)</t>
  </si>
  <si>
    <t>253</t>
  </si>
  <si>
    <t>JBU-IOO-L-EP (Eex e)</t>
  </si>
  <si>
    <t>254</t>
  </si>
  <si>
    <t>Junction Box (1 gland x Pg16 + 1 hole Pg16), terminals 2.5 sq.mm: L,N,E</t>
  </si>
  <si>
    <t>255</t>
  </si>
  <si>
    <t>Трехфазная распределительная коробка</t>
  </si>
  <si>
    <t>3-phase splitterbox (4 glands x M25), terminals 10 sq.mm: L1,L2,L3,N-N-N, internal earth plate</t>
  </si>
  <si>
    <t>256</t>
  </si>
  <si>
    <r>
      <t>Нагревательный кабель EasyHeat CEPG со встроенным термостатом.</t>
    </r>
    <r>
      <rPr>
        <b/>
        <i/>
        <sz val="1"/>
        <color indexed="8"/>
        <rFont val="Arial"/>
        <family val="2"/>
      </rPr>
      <t> </t>
    </r>
  </si>
  <si>
    <r>
      <t>Нагревательный кабель EasyHeat NyFlex.</t>
    </r>
    <r>
      <rPr>
        <sz val="1"/>
        <color indexed="8"/>
        <rFont val="Arial"/>
        <family val="2"/>
      </rPr>
      <t> </t>
    </r>
  </si>
  <si>
    <t>Розница</t>
  </si>
  <si>
    <t>2НК-1010-7,5</t>
  </si>
  <si>
    <t>42,12-50,61</t>
  </si>
  <si>
    <t>2НК-1180-8,5</t>
  </si>
  <si>
    <t>36,86-43,29</t>
  </si>
  <si>
    <t>2НК-1400-10,0</t>
  </si>
  <si>
    <t>29,72-34,42</t>
  </si>
  <si>
    <t>2НК-1575-12,0</t>
  </si>
  <si>
    <t>26,53-30,72</t>
  </si>
  <si>
    <t>2НК-1895-13,5</t>
  </si>
  <si>
    <t>22,13-25,63</t>
  </si>
  <si>
    <t>1. Нагревательный мат;</t>
  </si>
  <si>
    <t>2. Трубка монтажная для датчика, измеряющего температуру пола;</t>
  </si>
  <si>
    <t xml:space="preserve">    3. Инструкция по монтажу и эксплуатации системы (гарантийный паспорт);</t>
  </si>
  <si>
    <t xml:space="preserve">    4. Упаковочная коробка.</t>
  </si>
  <si>
    <t>Терморегуляторы для «Теплых полов»</t>
  </si>
  <si>
    <t>Наименование продукции</t>
  </si>
  <si>
    <t>Ед.изм.</t>
  </si>
  <si>
    <t>Терморегулятор* “Roomstat”110 (белый, кремовый) (НК)</t>
  </si>
  <si>
    <t>Терморегулятор* “IWARM” 710 (белый, кремовый) (НК)</t>
  </si>
  <si>
    <t>Терморегулятор* “IWARM” 720 (белый, кремовый) (НК)</t>
  </si>
  <si>
    <t>Терморегулятор* “IWARM” 730 (белый) (НК)</t>
  </si>
  <si>
    <t xml:space="preserve">*  В комплектацию всех терморегуляторов входит датчик температуры пола. </t>
  </si>
  <si>
    <t>Комплектующие по продукции «Теплые полы»</t>
  </si>
  <si>
    <t>Датчик температуры пола TST02-2,0 (-20 до +80)</t>
  </si>
  <si>
    <t>Рамки для терморегуляторов «IWARM 710» (НК) и «IWARM 720» (НК)</t>
  </si>
  <si>
    <t>Цвет – черный, серебро, шампань</t>
  </si>
  <si>
    <t>Двужильные нагревательные маты для наружных площадей «STOP ICE»</t>
  </si>
  <si>
    <t>Марка мата</t>
  </si>
  <si>
    <t>Длина, м.</t>
  </si>
  <si>
    <t>Ширина, м.</t>
  </si>
  <si>
    <t>МНТ2-390-1,2</t>
  </si>
  <si>
    <t>115,0-140,6</t>
  </si>
  <si>
    <t>МНТ2-590-1,8</t>
  </si>
  <si>
    <t>73,1-89,3</t>
  </si>
  <si>
    <t>МНТ2-760-2,4</t>
  </si>
  <si>
    <t>57,2-69,9</t>
  </si>
  <si>
    <t>МНТ2-940-3,0</t>
  </si>
  <si>
    <t>46,3-56,6</t>
  </si>
  <si>
    <t>2. Инструкция по монтажу;</t>
  </si>
  <si>
    <t>3. Упаковочная коробка.</t>
  </si>
  <si>
    <t>Терморегуляторы для нагревательных матов «STOP ICE»</t>
  </si>
  <si>
    <t>Терморегулятор* “ROOMSTAT” 140 (белый)</t>
  </si>
  <si>
    <t>Реле-повторитель “ROOMSTAT” 190 (белый)</t>
  </si>
  <si>
    <t>Секция нагревательная кабельная 20НСКТ2-0085-040</t>
  </si>
  <si>
    <t>Секция нагревательная кабельная 20НСКТ2-0160-040</t>
  </si>
  <si>
    <t>Секция нагревательная кабельная 20НСКТ2-0210-040</t>
  </si>
  <si>
    <t>Секция нагревательная кабельная 20НСКТ2-0310-040</t>
  </si>
  <si>
    <t>Секция нагревательная кабельная 20НСКТ2-0380-040</t>
  </si>
  <si>
    <t>Секция нагревательная кабельная 20НСКТ2-0440-040</t>
  </si>
  <si>
    <t>Секция нагревательная кабельная 20НСКТ2-0580-040</t>
  </si>
  <si>
    <t>Секция нагревательная кабельная 20НСКТ2-0690-040</t>
  </si>
  <si>
    <t>Секция нагревательная кабельная 20НСКТ2-0830-040</t>
  </si>
  <si>
    <t>Секция нагревательная кабельная 20НСКТ2-0980-040</t>
  </si>
  <si>
    <t>Секция нагревательная кабельная 20НСКТ2-1150-040</t>
  </si>
  <si>
    <t>Секция нагревательная кабельная 20НСКТ3-0145-040</t>
  </si>
  <si>
    <t>Секция нагревательная кабельная 20НСКТ3-0270-040</t>
  </si>
  <si>
    <t>Секция нагревательная кабельная 20НСКТ3-0360-040</t>
  </si>
  <si>
    <t>Секция нагревательная кабельная 20НСКТ3-0540-040</t>
  </si>
  <si>
    <t>Секция нагревательная кабельная 20НСКТ3-0660-040</t>
  </si>
  <si>
    <t>Секция нагревательная кабельная 20НСКТ3-0760-040</t>
  </si>
  <si>
    <t>Секция нагревательная кабельная 20НСКТ3-1010-040</t>
  </si>
  <si>
    <t>Секция нагревательная кабельная 20НСКТ3-1190-040</t>
  </si>
  <si>
    <t>Секция нагревательная кабельная 20НСКТ3-1430-040</t>
  </si>
  <si>
    <t>Секция нагревательная кабельная 20НСКТ3-1690-040</t>
  </si>
  <si>
    <t>Секция нагревательная кабельная 20НСКТ3-1990-040</t>
  </si>
  <si>
    <t>Секция нагревательная кабельная 30НСКТ2-0070-040</t>
  </si>
  <si>
    <t>Секция нагревательная кабельная 30НСКТ2-0130-040</t>
  </si>
  <si>
    <t>Секция нагревательная кабельная 30НСКТ2-0170-040</t>
  </si>
  <si>
    <t>Секция нагревательная кабельная 30НСКТ2-0260-040</t>
  </si>
  <si>
    <t>Секция нагревательная кабельная 30НСКТ2-0320-040</t>
  </si>
  <si>
    <t>Секция нагревательная кабельная 30НСКТ2-0370-040</t>
  </si>
  <si>
    <t>Секция нагревательная кабельная 30НСКТ2-0490-040</t>
  </si>
  <si>
    <t>Секция нагревательная кабельная 30НСКТ2-0580-040</t>
  </si>
  <si>
    <t>Секция нагревательная кабельная 30НСКТ2-0700-040</t>
  </si>
  <si>
    <t>Секция нагревательная кабельная 30НСКТ2-0830-040</t>
  </si>
  <si>
    <t>Секция нагревательная кабельная 30НСКТ2-0970-040</t>
  </si>
  <si>
    <t>Секция нагревательная кабельная 30НСКТ3-0120-040</t>
  </si>
  <si>
    <t>Секция нагревательная кабельная 30НСКТ3-0220-040</t>
  </si>
  <si>
    <t>Длина полосы,м</t>
  </si>
  <si>
    <t xml:space="preserve">US50-150-7,0F </t>
  </si>
  <si>
    <t>Комплект инфракрасного теплого пола CALORIQUE,11,0 кв. м</t>
  </si>
  <si>
    <t>US50-150-11,0F</t>
  </si>
  <si>
    <t>Комплект инфракрасного теплого пола CALORIQUE,12,0 кв. м</t>
  </si>
  <si>
    <t>US50-150-12,0F</t>
  </si>
  <si>
    <t>Комплект инфракрасного теплого пола CALORIQUE,13,0 кв. м</t>
  </si>
  <si>
    <t>US50-150-13,0F</t>
  </si>
  <si>
    <t>Комплект инфракрасного теплого пола CALORIQUE,14,0 кв. м</t>
  </si>
  <si>
    <t>US50-150-14,0F</t>
  </si>
  <si>
    <t>Комплект инфракрасного теплого пола CALORIQUE,15,0 кв. м</t>
  </si>
  <si>
    <t>Комплект инфракрасного теплого пола CALORIQUE,16,0 кв. м</t>
  </si>
  <si>
    <t>US50-150-16,0F</t>
  </si>
  <si>
    <t>Комплект инфракрасного теплого пола CALORIQUE,17,0 кв. м</t>
  </si>
  <si>
    <t>US50-150-17,0F</t>
  </si>
  <si>
    <t>Комплект инфракрасного теплого пола CALORIQUE,18,0 кв. м</t>
  </si>
  <si>
    <t>US50-150-18,0F</t>
  </si>
  <si>
    <t>Комплект инфракрасного теплого пола CALORIQUE,19,0 кв. м</t>
  </si>
  <si>
    <t>US50-150-19,0F</t>
  </si>
  <si>
    <t>Комплект инфракрасного теплого пола CALORIQUE,20,0 кв. м</t>
  </si>
  <si>
    <t>US50-150-20,0F</t>
  </si>
  <si>
    <t>Комплект инфракрасного теплого пола CALORIQUE,21,0 кв. м</t>
  </si>
  <si>
    <t>US50-150-21,0F</t>
  </si>
  <si>
    <t>Комплект инфракрасного теплого пола CALORIQUE,22,0 кв. м</t>
  </si>
  <si>
    <t>US50-150-22,0F</t>
  </si>
  <si>
    <t>Комплект инфракрасного теплого пола CALORIQUE,23,0 кв. м</t>
  </si>
  <si>
    <t>US50-150-23,0F</t>
  </si>
  <si>
    <t>Комплект инфракрасного теплого пола CALORIQUE,24,0 кв. м</t>
  </si>
  <si>
    <t>US50-150-24,0F</t>
  </si>
  <si>
    <t>Комплект инфракрасного теплого пола CALORIQUE,25,0 кв. м</t>
  </si>
  <si>
    <t>US50-150-25,0F</t>
  </si>
  <si>
    <t>Комплект инфракрасного теплого пола CALORIQUE,26,0 кв. м</t>
  </si>
  <si>
    <t>US50-150-26,0F</t>
  </si>
  <si>
    <t>Комплект инфракрасного теплого пола CALORIQUE,27,0 кв. м</t>
  </si>
  <si>
    <t>US50-150-27,0F</t>
  </si>
  <si>
    <t>Комплект инфракрасного теплого пола CALORIQUE,28,0 кв. м</t>
  </si>
  <si>
    <t>US50-150-28,0F</t>
  </si>
  <si>
    <t>Комплект инфракрасного теплого пола CALORIQUE,29,0 кв. м</t>
  </si>
  <si>
    <t>US50-150-29,0F</t>
  </si>
  <si>
    <t>Комплект инфракрасного теплого пола CALORIQUE,30,0 кв. м</t>
  </si>
  <si>
    <t>US50-150-30,0F</t>
  </si>
  <si>
    <t xml:space="preserve">US50-220-7,0F </t>
  </si>
  <si>
    <t>US50-220-11,0F</t>
  </si>
  <si>
    <t>US50-220-12,0F</t>
  </si>
  <si>
    <t>US50-220-13,0F</t>
  </si>
  <si>
    <t>US50-220-14,0F</t>
  </si>
  <si>
    <t>US50-220-16,0F</t>
  </si>
  <si>
    <t>US50-220-17,0F</t>
  </si>
  <si>
    <t>US50-220-18,0F</t>
  </si>
  <si>
    <t>US50-220-19,0F</t>
  </si>
  <si>
    <t>US50-220-20,0F</t>
  </si>
  <si>
    <t>US50-220-21,0F</t>
  </si>
  <si>
    <t>US50-220-22,0F</t>
  </si>
  <si>
    <t>US50-220-23,0F</t>
  </si>
  <si>
    <t>US50-220-24,0F</t>
  </si>
  <si>
    <t>US50-220-25,0F</t>
  </si>
  <si>
    <t>US50-220-26,0F</t>
  </si>
  <si>
    <t>US50-220-27,0F</t>
  </si>
  <si>
    <t>US50-220-28,0F</t>
  </si>
  <si>
    <t>US50-220-29,0F</t>
  </si>
  <si>
    <t>US50-220-30,0F</t>
  </si>
  <si>
    <r>
      <t>Терморегуляторы Devireg</t>
    </r>
    <r>
      <rPr>
        <b/>
        <vertAlign val="superscript"/>
        <sz val="10"/>
        <color indexed="12"/>
        <rFont val="Arial"/>
        <family val="2"/>
      </rPr>
      <t xml:space="preserve">тм      </t>
    </r>
    <r>
      <rPr>
        <b/>
        <sz val="10"/>
        <color indexed="12"/>
        <rFont val="Arial"/>
        <family val="2"/>
      </rPr>
      <t xml:space="preserve">                 </t>
    </r>
  </si>
  <si>
    <t>с 01.08.2011</t>
  </si>
  <si>
    <r>
      <t>Управляющий блок Devicom</t>
    </r>
    <r>
      <rPr>
        <vertAlign val="superscript"/>
        <sz val="8"/>
        <color indexed="8"/>
        <rFont val="Arial"/>
        <family val="2"/>
      </rPr>
      <t>тм</t>
    </r>
    <r>
      <rPr>
        <sz val="8"/>
        <color indexed="8"/>
        <rFont val="Arial"/>
        <family val="2"/>
      </rPr>
      <t xml:space="preserve"> PC-PRO</t>
    </r>
  </si>
  <si>
    <r>
      <t>Управляющий блок Devicom</t>
    </r>
    <r>
      <rPr>
        <vertAlign val="superscript"/>
        <sz val="8"/>
        <color indexed="8"/>
        <rFont val="Arial"/>
        <family val="2"/>
      </rPr>
      <t>тм</t>
    </r>
    <r>
      <rPr>
        <sz val="8"/>
        <color indexed="8"/>
        <rFont val="Arial"/>
        <family val="2"/>
      </rPr>
      <t xml:space="preserve"> PC-PRO LAN</t>
    </r>
  </si>
  <si>
    <r>
      <t>Тонкие нагревательные маты на самоклеющейся сетке Devimat</t>
    </r>
    <r>
      <rPr>
        <b/>
        <vertAlign val="superscript"/>
        <sz val="8"/>
        <color indexed="12"/>
        <rFont val="Arial"/>
        <family val="2"/>
      </rPr>
      <t xml:space="preserve">тм </t>
    </r>
  </si>
  <si>
    <r>
      <t>Devidry</t>
    </r>
    <r>
      <rPr>
        <b/>
        <vertAlign val="superscript"/>
        <sz val="10"/>
        <color indexed="12"/>
        <rFont val="Arial"/>
        <family val="2"/>
      </rPr>
      <t>тм</t>
    </r>
    <r>
      <rPr>
        <b/>
        <sz val="10"/>
        <color indexed="12"/>
        <rFont val="Arial"/>
        <family val="2"/>
      </rPr>
      <t xml:space="preserve"> - нагревательная система на основе матов с теплоизолятором, для "сухой" установки</t>
    </r>
  </si>
  <si>
    <t>Нагревательный мат с теплоизолятором Devidry™ 100</t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</si>
  <si>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100 (100 Вт/м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). Размер: 1 х 1 м. Площадь мата 1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Площадь обогрева 0,4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</si>
  <si>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100 (100 Вт/м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). Размер: 1 х 2 м. Площадь мата 2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Площадь обогрева 1,4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</si>
  <si>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100 (100 Вт/м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). Размер: 1 х 3 м. Площадь мата 3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Площадь обогрева 2,4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</si>
  <si>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100 (100 Вт/м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). Размер: 1 х 4 м. Площадь мата 4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Площадь обогрева 3,4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</si>
  <si>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100 (100 Вт/м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). Размер: 1 х 5 м. Площадь мата 5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 Площадь обогрева 4,4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</si>
  <si>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>Мат-заполнитель (подложка без нагрев. кабеля) Devidry™ FM</t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</si>
  <si>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FM1</t>
    </r>
    <r>
      <rPr>
        <sz val="8"/>
        <rFont val="Arial"/>
        <family val="2"/>
      </rPr>
      <t>. Размер: 1 х 1 м. Площадь мата 1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</si>
  <si>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FM2. Размер: 1 х 2 м. Площадь мата 2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</si>
  <si>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FM4. Размер: 1 х 4 м. Площадь мата 4 м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</t>
    </r>
  </si>
  <si>
    <t xml:space="preserve">Терморегулятор и соединительные кабели для системы Devidry™ </t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</si>
  <si>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Pro Kit 55: Devireg 535 + соединит.кабель 3 м.,10А + ключ разъемов + алюм.скотч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</si>
  <si>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Pro Supply Cord: Соединит. кабель 3 м., 10А для подключения терморегулятора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</si>
  <si>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X25. Кабель-удлинитель, 25 см.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</si>
  <si>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X100. Кабель-удлинитель, 100 см.</t>
    </r>
  </si>
  <si>
    <r>
      <t>Devidry</t>
    </r>
    <r>
      <rPr>
        <vertAlign val="superscript"/>
        <sz val="8"/>
        <rFont val="Arial"/>
        <family val="2"/>
      </rPr>
      <t>тм</t>
    </r>
    <r>
      <rPr>
        <sz val="8"/>
        <rFont val="Arial"/>
        <family val="2"/>
      </rPr>
      <t xml:space="preserve"> X200. Кабель-удлинитель, 200 см.</t>
    </r>
  </si>
  <si>
    <r>
      <t>Нагревательные кабели Deviflex</t>
    </r>
    <r>
      <rPr>
        <b/>
        <vertAlign val="superscript"/>
        <sz val="10"/>
        <color indexed="12"/>
        <rFont val="Arial"/>
        <family val="2"/>
      </rPr>
      <t xml:space="preserve">тм </t>
    </r>
    <r>
      <rPr>
        <b/>
        <sz val="10"/>
        <color indexed="12"/>
        <rFont val="Arial"/>
        <family val="2"/>
      </rPr>
      <t>(комфортный или полный обогрев)</t>
    </r>
  </si>
  <si>
    <r>
      <t>Нагревательные кабели Deviflex</t>
    </r>
    <r>
      <rPr>
        <b/>
        <vertAlign val="superscript"/>
        <sz val="10"/>
        <color indexed="12"/>
        <rFont val="Arial"/>
        <family val="2"/>
      </rPr>
      <t xml:space="preserve">тм </t>
    </r>
    <r>
      <rPr>
        <b/>
        <sz val="10"/>
        <color indexed="12"/>
        <rFont val="Arial"/>
        <family val="2"/>
      </rPr>
      <t>(для наружных установок)</t>
    </r>
  </si>
  <si>
    <r>
      <t>Deviflex</t>
    </r>
    <r>
      <rPr>
        <b/>
        <vertAlign val="superscript"/>
        <sz val="9"/>
        <color indexed="8"/>
        <rFont val="Arial"/>
        <family val="2"/>
      </rPr>
      <t xml:space="preserve">тм </t>
    </r>
    <r>
      <rPr>
        <b/>
        <sz val="9"/>
        <color indexed="8"/>
        <rFont val="Arial"/>
        <family val="2"/>
      </rPr>
      <t>DTCE-30. Готовое изделие с соединит. кабелем. Защита кровель.</t>
    </r>
  </si>
  <si>
    <r>
      <t>Deviflex</t>
    </r>
    <r>
      <rPr>
        <b/>
        <vertAlign val="superscript"/>
        <sz val="9"/>
        <color indexed="8"/>
        <rFont val="Arial"/>
        <family val="2"/>
      </rPr>
      <t xml:space="preserve">тм </t>
    </r>
    <r>
      <rPr>
        <b/>
        <sz val="9"/>
        <color indexed="8"/>
        <rFont val="Arial"/>
        <family val="2"/>
      </rPr>
      <t>DTCE-30 на катушках, отрезной. Защита кровель, обогрев площадок.</t>
    </r>
  </si>
  <si>
    <r>
      <t>Полотенцесушители электрические Devirail</t>
    </r>
    <r>
      <rPr>
        <b/>
        <vertAlign val="superscript"/>
        <sz val="10"/>
        <color indexed="12"/>
        <rFont val="Arial"/>
        <family val="2"/>
      </rPr>
      <t xml:space="preserve">тм </t>
    </r>
    <r>
      <rPr>
        <b/>
        <sz val="10"/>
        <color indexed="12"/>
        <rFont val="Arial"/>
        <family val="2"/>
      </rPr>
      <t xml:space="preserve">(230 В)   </t>
    </r>
  </si>
  <si>
    <t>Термостат с датчиком пола на проводе</t>
  </si>
  <si>
    <t>Термостат со встроенным датчиком температуры воздуха и датчиком пола на проводе</t>
  </si>
  <si>
    <t>Греющий мат T2QuickNet (90 Вт/м2), размеры 0,5м x 6,0м; 275Вт/ 230В, термостат NRG-Temp</t>
  </si>
  <si>
    <t>Греющий мат T2QuickNet (90 Вт/м2), размеры 0,5м x 7,0м; 320Вт/ 230В, термостат NRG-Temp</t>
  </si>
  <si>
    <t>Греющий мат T2QuickNet (90 Вт/м2), размеры 0,5м x 8,0м; 360Вт/ 230В, термостат NRG-Temp</t>
  </si>
  <si>
    <t>Греющий мат T2QuickNet (90 Вт/м2), размеры 0,5м x 9,0м; 410Вт/ 230В, термостат NRG-Temp</t>
  </si>
  <si>
    <t>Греющий мат T2QuickNet (90 Вт/м2), размеры 0,5м x 10,0м; 455Вт/ 230В, термостат NRG-Temp</t>
  </si>
  <si>
    <t>Греющий мат T2QuickNet (90 Вт/м2), размеры 0,5м x 12,0м; 545Вт/ 230В, термостат NRG-Temp</t>
  </si>
  <si>
    <t>Греющий мат T2QuickNet (90 Вт/м2), размеры 0,5м x 14,0м; 630Вт/ 230В, термостат NRG-Temp</t>
  </si>
  <si>
    <t>Греющий мат T2QuickNet (90 Вт/м2), размеры 0,5м x 16,0м; 725Вт/ 230В, термостат NRG-Temp</t>
  </si>
  <si>
    <t>Греющий мат T2QuickNet (90 Вт/м2), размеры 0,5м x 18,0м; 800Вт/ 230В, термостат NRG-Temp</t>
  </si>
  <si>
    <t>Греющий мат T2QuickNet (90 Вт/м2), размеры 0,5м x 20,0м; 915Вт/ 230В, термостат NRG-Temp</t>
  </si>
  <si>
    <t>Греющий мат T2QuickNet (90 Вт/м2), размеры 0,5м x 24,0м; 1100Вт/ 230В, термостат NRG-Temp</t>
  </si>
  <si>
    <t>R-QN-N-1,0M2/TC-NRG</t>
  </si>
  <si>
    <t>R-QN-N-1,5M2/TC-NRG</t>
  </si>
  <si>
    <t>R-QN-N-2,0M2/TC-NRG</t>
  </si>
  <si>
    <t>R-QN-N-2,5M2/TC-NRG</t>
  </si>
  <si>
    <t>R-QN-N-3,0M2/TC-NRG</t>
  </si>
  <si>
    <t>R-QN-N-3,5M2/TC-NRG</t>
  </si>
  <si>
    <t>R-QN-N-4,0M2/TC-NRG</t>
  </si>
  <si>
    <t>R-QN-N-4,5M2/TC-NRG</t>
  </si>
  <si>
    <t>R-QN-N-5,0M2/TC-NRG</t>
  </si>
  <si>
    <t>R-QN-N-6,0M2/TC-NRG</t>
  </si>
  <si>
    <t>R-QN-N-7,0M2/TC-NRG</t>
  </si>
  <si>
    <t>R-QN-N-8,0M2/TC-NRG</t>
  </si>
  <si>
    <t>R-QN-N-9,0M2/TC-NRG</t>
  </si>
  <si>
    <t>R-QN-N-10,0M2/TC-NRG</t>
  </si>
  <si>
    <t>R-QN-N-12,0M2/TC-NRG</t>
  </si>
  <si>
    <t>Греющие маты T2QuickNet 160Вт/м2 в комплекте с термостатом NRG-Temp</t>
  </si>
  <si>
    <t>Греющий мат T2QuickNet Plus (160 Вт/м2), размеры 0,5м x 2,0м; 160Вт/ 230В, термостат NRG-Temp</t>
  </si>
  <si>
    <t>Греющий мат T2QuickNet Plus (160 Вт/м2), размеры 0,5м x 3,0м; 240Вт/ 230В, термостат NRG-Temp</t>
  </si>
  <si>
    <t>Греющий мат T2QuickNet Plus (160 Вт/м2), размеры 0,5м x 4,0м; 320Вт/ 230В, термостат NRG-Temp</t>
  </si>
  <si>
    <t>Греющий мат T2QuickNet Plus (160 Вт/м2), размеры 0,5м x 5,0м; 400Вт/ 230В, термостат NRG-Temp</t>
  </si>
  <si>
    <t>Греющий мат T2QuickNet Plus (160 Вт/м2), размеры 0,5м x 6,0м; 480Вт/ 230В, термостат NRG-Temp</t>
  </si>
  <si>
    <t>Греющий мат T2QuickNet Plus (160 Вт/м2), размеры 0,5м x 7,0м; 560Вт/ 230В, термостат NRG-Temp</t>
  </si>
  <si>
    <t>Греющий мат T2QuickNet Plus (160 Вт/м2), размеры 0,5м x 8,0м; 640Вт/ 230В, термостат NRG-Temp</t>
  </si>
  <si>
    <t>Греющий мат T2QuickNet Plus (160 Вт/м2), размеры 0,5м x 9,0м; 720Вт/ 230В, термостат NRG-Temp</t>
  </si>
  <si>
    <t>Греющий мат T2QuickNet Plus (160 Вт/м2), размеры 0,5м x 10,0м; 800Вт/ 230В, термостат NRG-Temp</t>
  </si>
  <si>
    <t>Греющий мат T2QuickNet Plus (160 Вт/м2), размеры 0,5м x 12,0м; 960Вт/ 230В, термостат NRG-Temp</t>
  </si>
  <si>
    <t>Греющий мат T2QuickNet Plus (160 Вт/м2), размеры 0,5м x 14,0м; 1120Вт/ 230В, термостат NRG-Temp</t>
  </si>
  <si>
    <t>Греющий мат T2QuickNet Plus (160 Вт/м2), размеры 0,5м x 16,0м; 1280Вт/ 230В, термостат NRG-Temp</t>
  </si>
  <si>
    <t>Греющий мат T2QuickNet Plus (160 Вт/м2), размеры 0,5м x 18,0м; 1440Вт/ 230В, термостат NRG-Temp</t>
  </si>
  <si>
    <t>Греющий мат T2QuickNet Plus (160 Вт/м2), размеры 0,5м x 20,0м; 1600Вт/ 230В, термостат NRG-Temp</t>
  </si>
  <si>
    <t>R-QN-P-1,0M2/TC-NRG</t>
  </si>
  <si>
    <t>R-QN-P-1,5M2/TC-NRG</t>
  </si>
  <si>
    <t>R-QN-P-2,0M2/TC-NRG</t>
  </si>
  <si>
    <t>R-QN-P-2,5M2/TC-NRG</t>
  </si>
  <si>
    <t>R-QN-P-3,0M2/TC-NRG</t>
  </si>
  <si>
    <t>R-QN-P-3,5M2/TC-NRG</t>
  </si>
  <si>
    <t>R-QN-P-4,0M2/TC-NRG</t>
  </si>
  <si>
    <t>R-QN-P-4,5M2/TC-NRG</t>
  </si>
  <si>
    <t>R-QN-P-5,0M2/TC-NRG</t>
  </si>
  <si>
    <t>R-QN-P-6,0M2/TC-NRG</t>
  </si>
  <si>
    <t>R-QN-P-7,0M2/TC-NRG</t>
  </si>
  <si>
    <t>R-QN-P-8,0M2/TC-NRG</t>
  </si>
  <si>
    <t>R-QN-P-9,0M2/TC-NRG</t>
  </si>
  <si>
    <t>R-QN-P-10,0M2/TC-NRG</t>
  </si>
  <si>
    <t xml:space="preserve">Регулятор температуры электронный PT330 (DIN) с датчиком  </t>
  </si>
  <si>
    <t>Регулятор температуры электронный РT-200E** (DIN)</t>
  </si>
  <si>
    <t>*  В комплект терморегулятора “Roomstat 140” входит один измерительный датчик температуры воздуха (TST05)</t>
  </si>
  <si>
    <t>** Дополнительно необходимы датчики:  TST-01-0,3; TSW01; TSP01…; блок питания для датчика TSP01.</t>
  </si>
  <si>
    <r>
      <t>1.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Нагревательная секция;</t>
    </r>
  </si>
  <si>
    <r>
      <t>2.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Лента монтажная для крепежа кабеля;</t>
    </r>
  </si>
  <si>
    <r>
      <t>3.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Трубка монтажная для датчика, температуры пола;</t>
    </r>
  </si>
  <si>
    <r>
      <t>4.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Инструкция по монтажу системы;</t>
    </r>
  </si>
  <si>
    <r>
      <t>5.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Упаковочная коробка.</t>
    </r>
  </si>
  <si>
    <r>
      <t xml:space="preserve">                1.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8"/>
        <rFont val="Times New Roman"/>
        <family val="1"/>
      </rPr>
      <t>Нагревательная секция;</t>
    </r>
  </si>
  <si>
    <r>
      <t>2.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8"/>
        <rFont val="Times New Roman"/>
        <family val="1"/>
      </rPr>
      <t>Лента монтажная для крепежа кабеля;</t>
    </r>
  </si>
  <si>
    <r>
      <t>3.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8"/>
        <rFont val="Times New Roman"/>
        <family val="1"/>
      </rPr>
      <t>Трубка монтажная для датчика, измеряющего  температуру пола;</t>
    </r>
  </si>
  <si>
    <r>
      <t>4.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8"/>
        <rFont val="Times New Roman"/>
        <family val="1"/>
      </rPr>
      <t>Инструкция по монтажу и эксплуатации системы (гарантийный паспорт);</t>
    </r>
  </si>
  <si>
    <r>
      <t>5.</t>
    </r>
    <r>
      <rPr>
        <b/>
        <i/>
        <sz val="7"/>
        <rFont val="Times New Roman"/>
        <family val="1"/>
      </rPr>
      <t xml:space="preserve">        </t>
    </r>
    <r>
      <rPr>
        <b/>
        <i/>
        <sz val="8"/>
        <rFont val="Times New Roman"/>
        <family val="1"/>
      </rPr>
      <t>Упаковочная коробка.</t>
    </r>
  </si>
  <si>
    <r>
      <t>1.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Нагревательный мат;</t>
    </r>
  </si>
  <si>
    <r>
      <t>2.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Трубка монтажная для датчика, измеряющего температуру пола;</t>
    </r>
  </si>
  <si>
    <r>
      <t>3.</t>
    </r>
    <r>
      <rPr>
        <b/>
        <i/>
        <sz val="7"/>
        <rFont val="Times New Roman"/>
        <family val="1"/>
      </rPr>
      <t xml:space="preserve">  </t>
    </r>
    <r>
      <rPr>
        <b/>
        <i/>
        <sz val="8"/>
        <rFont val="Times New Roman"/>
        <family val="1"/>
      </rPr>
      <t>Инструкция по монтажу и эксплуатации системы (гарантийный паспорт);</t>
    </r>
  </si>
  <si>
    <t>Одножильные нагревательные секции «Национальный комфорт» (укладка под стяжку 3-5 см)</t>
  </si>
  <si>
    <t>Двужильные нагревательные секции «Национальный комфорт» (укладка под стяжку 3-5 см)</t>
  </si>
  <si>
    <t>Одножильные нагревательные маты «Национальный комфорт» (укладка без стяжки, под плиточный клей 1-2 см)</t>
  </si>
  <si>
    <t>Двухжильные нагревательные маты «Национальный комфорт» (укладка без стяжки, под плиточный клей 1-2 см)</t>
  </si>
  <si>
    <t>10020505 - УСТРОЙСТВО ГЕРМЕТИЗАЦИИ ВВОДА</t>
  </si>
  <si>
    <t>Сальник под трубу ПВХ гофр. Dн16мм GW 50415</t>
  </si>
  <si>
    <t>Сальник под трубу ПВХ гофр. Dн20мм GW 50416</t>
  </si>
  <si>
    <t>Сальник под трубу ПВХ гофр. Dн25мм GW 50417</t>
  </si>
  <si>
    <t>Сальник под трубу ПВХ гофр. Dн32мм GW 50418</t>
  </si>
  <si>
    <t>Клеммный блок КБ-63 (10 клемм)</t>
  </si>
  <si>
    <t>Коробка Авох 160 (арт.816-41001) с клеммой</t>
  </si>
  <si>
    <t>Коробка ответвительная D9025</t>
  </si>
  <si>
    <t>Коробка ответвительная DE9225</t>
  </si>
  <si>
    <t>Коробка ответвительная К9065</t>
  </si>
  <si>
    <t>Коробка ответвительная К9105</t>
  </si>
  <si>
    <t>Коробка распределительная Tyco 67051 120х80х50мм 6 вводов</t>
  </si>
  <si>
    <t>Коробка распределительная Tyco 67055 140х200х75мм 10 вводов</t>
  </si>
  <si>
    <t>Клеммник 5х6мм2 KKL06</t>
  </si>
  <si>
    <t>10026040 - ТЕРМОДАТЧИКИ</t>
  </si>
  <si>
    <t>210515 - КАБЕЛИ СИЛОВЫЕ И ПРОВОДА УСТАНОВОЧНЫЕ (ПОЛУФАБРИКАТЫ)</t>
  </si>
  <si>
    <t>Провод установочный БУН 2х1,50</t>
  </si>
  <si>
    <t>43051504 - СЕКЦИИ НАГРЕВАТЕЛЬНЫЕ "ТЕПЛОСКАТ" (ТСБЭ)</t>
  </si>
  <si>
    <t>43051512 - СЕКЦИИ НАГРЕВАТЕЛЬНЫЕ "ТЕПЛОДОР" (НТ)</t>
  </si>
  <si>
    <t>Секция нагревательная кабельная 50НТ01-2-0270-040</t>
  </si>
  <si>
    <t>Секция нагревательная кабельная 50НТ01-3-0470-040</t>
  </si>
  <si>
    <t>Секция нагревательная кабельная 50НТ02-2-0370-040</t>
  </si>
  <si>
    <t>Секция нагревательная кабельная 50НТ02-3-0640-040</t>
  </si>
  <si>
    <t>Секция нагревательная кабельная 50НТ03-2-0780-040</t>
  </si>
  <si>
    <t>Секция нагревательная кабельная 50НТ03-3-1340-040</t>
  </si>
  <si>
    <t>43051520 - СЕКЦИИ НАГРЕВАТЕЛЬНЫЕ КАБЕЛЬНЫЕ МНТ</t>
  </si>
  <si>
    <t>Секция нагревательная кабельная 30МНТ2-0075-040</t>
  </si>
  <si>
    <t>Секция нагревательная кабельная 30МНТ2-0110-040</t>
  </si>
  <si>
    <t>Секция нагревательная кабельная 30МНТ2-0210-040</t>
  </si>
  <si>
    <t>Секция нагревательная кабельная 30МНТ2-0275-040</t>
  </si>
  <si>
    <t>Секция нагревательная кабельная 30МНТ2-0370-040</t>
  </si>
  <si>
    <t>Секция нагревательная кабельная 30МНТ2-0480-040</t>
  </si>
  <si>
    <t>Секция нагревательная кабельная 30МНТ2-0620-040</t>
  </si>
  <si>
    <t>Секция нагревательная кабельная 30МНТ2-0770-040</t>
  </si>
  <si>
    <t>Секция нагревательная кабельная 30МНТ2-0930-040</t>
  </si>
  <si>
    <t>Секция нагревательная кабельная 30МНТ2-1050-040</t>
  </si>
  <si>
    <t>Секция нагревательная кабельная 30МНТ2-1300-040</t>
  </si>
  <si>
    <t>Секция нагревательная кабельная 30МНТ2-1600-040</t>
  </si>
  <si>
    <t>43051525 - СЕКЦИИ НАГРЕВАТЕЛЬНЫЕ КАБЕЛЬНЫЕ НСКТ</t>
  </si>
  <si>
    <t>Секция нагревательная кабельная 30НСКТ3-0300-040</t>
  </si>
  <si>
    <t>Секция нагревательная кабельная 30НСКТ3-0450-040</t>
  </si>
  <si>
    <t>Секция нагревательная кабельная 30НСКТ3-0560-040</t>
  </si>
  <si>
    <t>Секция нагревательная кабельная 30НСКТ3-0640-040</t>
  </si>
  <si>
    <t>Секция нагревательная кабельная 30НСКТ3-0850-040</t>
  </si>
  <si>
    <t>Секция нагревательная кабельная 30НСКТ3-1010-040</t>
  </si>
  <si>
    <t>Секция нагревательная кабельная 30НСКТ3-1210-040</t>
  </si>
  <si>
    <t>Секция нагревательная кабельная 30НСКТ3-1430-040</t>
  </si>
  <si>
    <t>Секция нагревательная кабельная 30НСКТ3-1680-040</t>
  </si>
  <si>
    <t>43053005 - СЕКЦИИ НАГРЕВАТЕЛЬНЫЕ "ТЕПЛОМАГ" (ТОО, ТООЭ, ТМО, ТМОЭ, ТМБЭ, ПМБЭ, ПОБЭ, ПОБ)</t>
  </si>
  <si>
    <t>Секция нагревательная кабельная 40ТМОЭ2 (ТМФ (7х0,3)CuNi10)-0630-100</t>
  </si>
  <si>
    <t>43055031 - КАБЕЛИ НАГРЕВАТЕЛЬНЫЕ САМОРЕГУЛИРУЮЩИЕСЯ (ТСК)</t>
  </si>
  <si>
    <t>Кабель нагревательный саморегулирующийся 25ТСК-АВ</t>
  </si>
  <si>
    <t>Кабель нагревательный саморегулирующийся 25ТСК-АК</t>
  </si>
  <si>
    <t>Кабель нагревательный саморегулирующийся 25ТСК-РВ</t>
  </si>
  <si>
    <t>Кабель нагревательный саморегулирующийся 25ТСК-РК</t>
  </si>
  <si>
    <t>Кабель нагревательный саморегулирующийся 33ТСК-РВ</t>
  </si>
  <si>
    <t>Кабель нагревательный саморегулирующийся 33ТСК-РК</t>
  </si>
  <si>
    <t>Провод установочный БУ 2х1,50</t>
  </si>
  <si>
    <t>Провод установочный БУД 3х1,50</t>
  </si>
  <si>
    <t>Провод установочный НУД 3х0,75 (белый)</t>
  </si>
  <si>
    <t>Провод установочный НУД 3х0,75 (желтый охра)</t>
  </si>
  <si>
    <t>Провод установочный НУД 3х0,75 (серый)</t>
  </si>
  <si>
    <t>43056010 - СРЕДНЕТЕМПЕРАТУРНЫЕ (СУ, КР, КРУ)</t>
  </si>
  <si>
    <t>Регулятор температуры электронный РТ-330</t>
  </si>
  <si>
    <t>Регулятор температуры электронный РТ-330 (с датчиком ДТ)</t>
  </si>
  <si>
    <t>Датчик температуры TST05-10,0 (-15 до +5)</t>
  </si>
  <si>
    <t>Датчик температуры TST05-15,0 (-15 до +5)</t>
  </si>
  <si>
    <t>43057510 - ШКАФ УПРАВЛЕНИЯ (БЕЗ  ДАТЧИКОВ)</t>
  </si>
  <si>
    <t>Шкаф управления ШУ-ССТ-1-10-200 (без датчиков)</t>
  </si>
  <si>
    <t>Шкаф управления ШУ-ССТ-1-10-220 (без датчиков)</t>
  </si>
  <si>
    <t>Шкаф управления ШУ-ССТ-1-10-330 (без датчиков)</t>
  </si>
  <si>
    <t>Шкаф управления ШУ-ССТ-1-32-200 (без датчиков)</t>
  </si>
  <si>
    <t>Шкаф управления ШУ-ССТ-1-32-220 (без датчиков)</t>
  </si>
  <si>
    <t>Шкаф управления ШУ-ССТ-1-32-330 (без датчиков)</t>
  </si>
  <si>
    <t>Шкаф управления ШУ-ССТ-3-25-200 (без датчиков)</t>
  </si>
  <si>
    <t>Шкаф управления ШУ-ССТ-3-25-220 (без датчиков)</t>
  </si>
  <si>
    <t>Шкаф управления ШУ-ССТ-3-2х32-200 (без датчиков)</t>
  </si>
  <si>
    <t>Шкаф управления ШУ-ССТ-3-2х32-220 (без датчиков)</t>
  </si>
  <si>
    <t>Шкаф управления ШУ-ССТ-3-2х40-200 (без датчиков)</t>
  </si>
  <si>
    <t>Шкаф управления ШУ-ССТ-3-2х40-220 (без датчиков)</t>
  </si>
  <si>
    <t>Шкаф управления ШУ-ССТ-3-32-200 (без датчиков)</t>
  </si>
  <si>
    <t>Шкаф управления ШУ-ССТ-3-32-220 (без датчиков)</t>
  </si>
  <si>
    <t>Шкаф управления ШУ-ССТ-3-40-200 (без датчиков)</t>
  </si>
  <si>
    <t>Шкаф управления ШУ-ССТ-3-40-220 (без датчиков)</t>
  </si>
  <si>
    <t>Шкаф управления ШУ-ССТ-3-50-200 (без датчиков)</t>
  </si>
  <si>
    <t>Шкаф управления ШУ-ССТ-3-50-220 (без датчиков)</t>
  </si>
  <si>
    <t>43058005 - ПЛИТЫ НАГРЕВАТЕЛЬНЫЕ (НП)</t>
  </si>
  <si>
    <t>Плита нагревательная НР-130</t>
  </si>
  <si>
    <t>Плита нагревательная НР-130Т</t>
  </si>
  <si>
    <t>43058515 - ПАСТА "SILARM - 3"</t>
  </si>
  <si>
    <t>43058525 - ПАСТА "SILARM - 81"</t>
  </si>
  <si>
    <t>Втулка для труб снегозадержания ТС.10.004</t>
  </si>
  <si>
    <t>Комплект снегозадержания для металлопрофиля (L=3м)</t>
  </si>
  <si>
    <t>Комплект снегозадержания для металлочерепицы (L=3м)</t>
  </si>
  <si>
    <t>Кронштейн снегозадержания (для металлопрофиля) ТС.10.001</t>
  </si>
  <si>
    <t>Кронштейн снегозадержания (для металлочерепицы) ТС.10.002</t>
  </si>
  <si>
    <t>Полоса монтажная 0,8х20х1250</t>
  </si>
  <si>
    <t>Трос стальной в п/э</t>
  </si>
  <si>
    <t>Труба снегозадержания ТС.10.003-1500</t>
  </si>
  <si>
    <t>Труба снегозадержания ТС.10.003-2000</t>
  </si>
  <si>
    <t>Труба снегозадержания ТС.10.003-3000</t>
  </si>
  <si>
    <t>43101530 - АКСЕССУАРЫ ДЛЯ МОНТАЖА "ТЕПЛОСКАТ"</t>
  </si>
  <si>
    <t>Уплотнение 40х40х4 ТС.10.006</t>
  </si>
  <si>
    <t>ПРАЙС-ЛИСТ "НАЦИОНАЛЬНЫЙ КОМФОРТ"</t>
  </si>
  <si>
    <t>Марка секции</t>
  </si>
  <si>
    <t>Длина секции, м.</t>
  </si>
  <si>
    <t>Площадь, кв.м.</t>
  </si>
  <si>
    <t>Мощность, кВт.</t>
  </si>
  <si>
    <t>Сопротив-</t>
  </si>
  <si>
    <t>Рабочий ток, А.</t>
  </si>
  <si>
    <t>Цена секции, р.</t>
  </si>
  <si>
    <t>Цена комплекта* без  терморегулятора, р.</t>
  </si>
  <si>
    <t>ление, Ом.</t>
  </si>
  <si>
    <t>НК-250</t>
  </si>
  <si>
    <t>1,5-2,3</t>
  </si>
  <si>
    <t>172-210</t>
  </si>
  <si>
    <t>НК-370</t>
  </si>
  <si>
    <t>2,3-3,4</t>
  </si>
  <si>
    <t>117-143</t>
  </si>
  <si>
    <t>НК-460</t>
  </si>
  <si>
    <t>3,4-4,2</t>
  </si>
  <si>
    <t>93-111</t>
  </si>
  <si>
    <t>НК-550</t>
  </si>
  <si>
    <t>4,2-5,0</t>
  </si>
  <si>
    <t>78-96</t>
  </si>
  <si>
    <t>НК-770</t>
  </si>
  <si>
    <t>5,0-6,5</t>
  </si>
  <si>
    <t>55-67</t>
  </si>
  <si>
    <t>НК-850</t>
  </si>
  <si>
    <t>6,5-7,5</t>
  </si>
  <si>
    <t>52-63</t>
  </si>
  <si>
    <t>НК-1000</t>
  </si>
  <si>
    <t>7,5-9,0</t>
  </si>
  <si>
    <t>40-49</t>
  </si>
  <si>
    <t>НК-1300</t>
  </si>
  <si>
    <t>9,0-11,0</t>
  </si>
  <si>
    <t>32-39</t>
  </si>
  <si>
    <t>НК-1500</t>
  </si>
  <si>
    <t>11,0-13,0</t>
  </si>
  <si>
    <t>28-34</t>
  </si>
  <si>
    <t>НК-1700</t>
  </si>
  <si>
    <t>13,0-15,0</t>
  </si>
  <si>
    <t>25-30</t>
  </si>
  <si>
    <t>* В комплект кабельной системы входит:</t>
  </si>
  <si>
    <t>БНК-110</t>
  </si>
  <si>
    <t>0,7-0,9</t>
  </si>
  <si>
    <t>402,6-441,7</t>
  </si>
  <si>
    <t>БНК-150</t>
  </si>
  <si>
    <t>1,0-1,2</t>
  </si>
  <si>
    <t>302,0-331,3</t>
  </si>
  <si>
    <t>БНК-200</t>
  </si>
  <si>
    <t>220,5-241,9</t>
  </si>
  <si>
    <t>БНК-260</t>
  </si>
  <si>
    <t>1,7-2,2</t>
  </si>
  <si>
    <t>176,1-192,0</t>
  </si>
  <si>
    <t>БНК-360</t>
  </si>
  <si>
    <t>2,3-2,9</t>
  </si>
  <si>
    <t>129,6-140,3</t>
  </si>
  <si>
    <t>БНК-450</t>
  </si>
  <si>
    <t>3,0-3,5</t>
  </si>
  <si>
    <t>95,5-109,8</t>
  </si>
  <si>
    <t>БНК-540</t>
  </si>
  <si>
    <t>3,6-4,6</t>
  </si>
  <si>
    <t>78,9-90,7</t>
  </si>
  <si>
    <t>БНК-700</t>
  </si>
  <si>
    <t>4,7-5,9</t>
  </si>
  <si>
    <t>61,1-70,2</t>
  </si>
  <si>
    <t>БНК-930</t>
  </si>
  <si>
    <t>6,0-7,9</t>
  </si>
  <si>
    <t>46,2-57,7</t>
  </si>
  <si>
    <t>БНК-1210</t>
  </si>
  <si>
    <t>8,0-9,5</t>
  </si>
  <si>
    <t>35,5-44,4</t>
  </si>
  <si>
    <t>БНК-1440</t>
  </si>
  <si>
    <t>9,6-11,9</t>
  </si>
  <si>
    <t>29,8-37,3</t>
  </si>
  <si>
    <t>БНК-1770</t>
  </si>
  <si>
    <t>12,0-14,9</t>
  </si>
  <si>
    <t>24,6-30,1</t>
  </si>
  <si>
    <t>БНК-2370</t>
  </si>
  <si>
    <t>15,0-18,9</t>
  </si>
  <si>
    <t>18,3-22,4</t>
  </si>
  <si>
    <t>БНК-2690</t>
  </si>
  <si>
    <t>19,0-22,0</t>
  </si>
  <si>
    <t>16,1-19,8</t>
  </si>
  <si>
    <t>Секция нагревательная кабельная 32ТМОЭ2 (СНОЭО 1х0,8ф)-0240-010-6-2</t>
  </si>
  <si>
    <t>TERMINATOR ZS-S-XP</t>
  </si>
  <si>
    <t>TERMINATOR ZS-L-XP</t>
  </si>
  <si>
    <t>TERMINATOR ZL-S-XP Light 2M25</t>
  </si>
  <si>
    <t>TERMINATOR ZL-L-XP Light 2M25</t>
  </si>
  <si>
    <t>TERMINATOR ZL-S-WP Light 2M25</t>
  </si>
  <si>
    <t>Коробка ввода питания серии Terminator Z, tº от - 60 °C до +232°C, для 3-х кабелей, с комплектом для стенокрепления и контрольной лампой, взрывозащищенная</t>
  </si>
  <si>
    <t>TERMINATOR ZL-L-WP Light 2M25</t>
  </si>
  <si>
    <t>TERMINATOR-ZP-AMB-L-WP</t>
  </si>
  <si>
    <t>TERMINATOR-ZP-AMB-S-WP</t>
  </si>
  <si>
    <t>Кронштейн из нержавеющей стали.</t>
  </si>
  <si>
    <t>Сальник для кабеля НРТ или силового кабеля.</t>
  </si>
  <si>
    <t>Сальник для силового кабеля, для невзрывоопасных зон.</t>
  </si>
  <si>
    <t>Теплый пол,20Вт/м,S=10-19м2, 1550Вт</t>
  </si>
  <si>
    <t>Теплый пол,20Вт/м,S=12-22м2, 1750Вт</t>
  </si>
  <si>
    <t>Теплый пол,20Вт/м,S=15-27м2, 2200Вт</t>
  </si>
  <si>
    <t>Кабель DTIV-9         124 / 135 Вт                 15 м</t>
  </si>
  <si>
    <t>Кабель DTIV-9         169 / 185 Вт                 20 м</t>
  </si>
  <si>
    <t>Кабель DTIV-9         206 / 225 Вт                 25 м</t>
  </si>
  <si>
    <t xml:space="preserve">Кабель DTIV-9         250 / 270 Вт                 30 м  </t>
  </si>
  <si>
    <t xml:space="preserve">Кабель DTIV-9         288 / 315 Вт                 35 м  </t>
  </si>
  <si>
    <t xml:space="preserve">Кабель DTIV-9         329 / 360 Вт                 40 м  </t>
  </si>
  <si>
    <t xml:space="preserve">Кабель DTIV-9         412 / 450 Вт                 50 м  </t>
  </si>
  <si>
    <t xml:space="preserve">Кабель DTIV-9         494 / 540 Вт                 60 м  </t>
  </si>
  <si>
    <t xml:space="preserve">Кабель DTIV-9         576 / 630 Вт                 70 м  </t>
  </si>
  <si>
    <t>Секция нагревательная кабельная 40ТМОЭ2 (ТМФ (7х0,5)CuNi6)-1280-040</t>
  </si>
  <si>
    <t>Секция нагревательная кабельная 420ТОО2 (ВНС 1х0,3-2)-0012-010-2-1</t>
  </si>
  <si>
    <t>Секция нагревательная кабельная 425ТОО2 (ВНС 1х0,14-2)-0006-010-2-1</t>
  </si>
  <si>
    <t>Секция нагревательная кабельная 439ТОО2 (ВНС 1х0,4-2)-0017,3-010-2-1</t>
  </si>
  <si>
    <t>Секция нагревательная кабельная 455ТОО2 (ВНС 1х0,5-2)-0019-010-2-1</t>
  </si>
  <si>
    <t>Секция нагревательная кабельная 473ТОО2 (ВНС 1х0,63-2)-0026-010-2-1</t>
  </si>
  <si>
    <t>Секция нагревательная кабельная 47ТООЭ2 (ВНОЭ 7х0,5-1)-0357-010-1-1</t>
  </si>
  <si>
    <t>Секция нагревательная кабельная 87ТОО2 (ВНО 1х0,3-1)-0053-010-2-1</t>
  </si>
  <si>
    <t>Секция нагревательная кабельная 40ТМОЭ2 (ТМФ (7х0,4)а)-0560-040</t>
  </si>
  <si>
    <t>Секция нагревательная кабельная 40ТМОЭ2 (ТМФ (7х0,4)к)-0480-040</t>
  </si>
  <si>
    <t>Секция нагревательная кабельная 40ТМОЭ2 (ТМФ (7х0,5)CuNi10)-1050-040</t>
  </si>
  <si>
    <t>AF TC5</t>
  </si>
  <si>
    <t>AF TIT</t>
  </si>
  <si>
    <t>AF TOE</t>
  </si>
  <si>
    <t>AF TOM</t>
  </si>
  <si>
    <t>AF TIC</t>
  </si>
  <si>
    <t>AT T41</t>
  </si>
  <si>
    <t>AT TU1</t>
  </si>
  <si>
    <t>TCD 01</t>
  </si>
  <si>
    <t>AU067</t>
  </si>
  <si>
    <t>AU106</t>
  </si>
  <si>
    <t>Теплопроводные смеси</t>
  </si>
  <si>
    <t>T-3-1</t>
  </si>
  <si>
    <t>one gallon (3,8 lt).</t>
  </si>
  <si>
    <t>T-3-2</t>
  </si>
  <si>
    <t>two gallon (7,6 lt)</t>
  </si>
  <si>
    <t>T-3-5</t>
  </si>
  <si>
    <t>five gallon (18,9 lt)</t>
  </si>
  <si>
    <t>T-75-1</t>
  </si>
  <si>
    <t>one gallon (3,8 lt)</t>
  </si>
  <si>
    <t>T-75-2</t>
  </si>
  <si>
    <t xml:space="preserve">T-85-1 </t>
  </si>
  <si>
    <t>Кабель нагревательный среднетемпературный СНОЭО 1х1,00ф</t>
  </si>
  <si>
    <t>Кабель нагревательный среднетемпературный СНОЭО 1х1,20ф</t>
  </si>
  <si>
    <t>Кабель DSIG-10         407 / 446 Вт           46 м</t>
  </si>
  <si>
    <t>Кабель DSIG-10         457 / 501 Вт           50 м</t>
  </si>
  <si>
    <t xml:space="preserve">Raychem QuickNet - Маты для электрообогрева полов </t>
  </si>
  <si>
    <t xml:space="preserve">Raychem-промышленные греющие кабели </t>
  </si>
  <si>
    <t xml:space="preserve">Nelson Easy Heat - нагревательные кабели, терморегуляторы </t>
  </si>
  <si>
    <t>Клеммная перемычка</t>
  </si>
  <si>
    <t>464</t>
  </si>
  <si>
    <t>16mm2 Weidmuller phase/neutral terminal,EEX e</t>
  </si>
  <si>
    <t>Клеммная колодка "фаза"/"ноль"</t>
  </si>
  <si>
    <t>465</t>
  </si>
  <si>
    <t>35mm2 Weidmuller phase/neutral terminal,EEX e</t>
  </si>
  <si>
    <t>466</t>
  </si>
  <si>
    <t>10mm2 Weidmuller earth terminal,EEX e</t>
  </si>
  <si>
    <t>467</t>
  </si>
  <si>
    <t>HWA-WDM-EARTH-16</t>
  </si>
  <si>
    <t>LANmark-5 Коммутационная панель (PatchPanel) PCB, 24 порта RJ45, 1HU, с выдвижным механизмом, неэкранир., LSA/110</t>
  </si>
  <si>
    <t>N420.550</t>
  </si>
  <si>
    <t xml:space="preserve">LANmark-5 Модуль Evo (Snap-in connector), неэкран., сat 5e </t>
  </si>
  <si>
    <t>N462.100</t>
  </si>
  <si>
    <t>Кабель DSIG-10         520 / 570 Вт           58 м</t>
  </si>
  <si>
    <t>Кабель DSIG-10         613 / 668 Вт           66 м</t>
  </si>
  <si>
    <t>Кабель DSIG-10         701 / 763 Вт           77 м</t>
  </si>
  <si>
    <t>Кабель DSIG-10         834 / 904 Вт           90 м</t>
  </si>
  <si>
    <t>Кабель DSIG-10        949 / 1047 Вт         103 м</t>
  </si>
  <si>
    <t>Кабель DSIG-10      1030 / 1133 Вт         114 м</t>
  </si>
  <si>
    <t>Кабель DSIG-10      1152 / 1245 Вт         125 м</t>
  </si>
  <si>
    <t>Кабель DSIG-10      1274 / 1400 Вт         140 м</t>
  </si>
  <si>
    <t>Кабель DSIG-10      1423 / 1584 Вт         159 м</t>
  </si>
  <si>
    <t>Кабель DSIG-10      1561 / 1707 Вт         170 м</t>
  </si>
  <si>
    <t>Кабель DSIG-10      1729 / 1876 Вт         188 м</t>
  </si>
  <si>
    <t xml:space="preserve">T-100-CRIMP-TOOL </t>
  </si>
  <si>
    <t>Опрессовочные клещи для набора Т-100</t>
  </si>
  <si>
    <t>Crimptool for T-100 kit</t>
  </si>
  <si>
    <t>482</t>
  </si>
  <si>
    <t>DET-3000</t>
  </si>
  <si>
    <t>Прибор для поиска повреждений гр. Кабеля</t>
  </si>
  <si>
    <t>Cable fault locator</t>
  </si>
  <si>
    <t>483</t>
  </si>
  <si>
    <t>PI-TOOL-SET-01</t>
  </si>
  <si>
    <t>Набор для опрессовки</t>
  </si>
  <si>
    <t>Complete tool kit with tool and crimps</t>
  </si>
  <si>
    <t>484</t>
  </si>
  <si>
    <t>PI-TOOL-SET-02</t>
  </si>
  <si>
    <t>Набор для опрессовки с гидравлическим прессом</t>
  </si>
  <si>
    <t>485</t>
  </si>
  <si>
    <t>Опрессовочные клещи для набора S-19</t>
  </si>
  <si>
    <t>Crimptool for S-19 (Insulated Crimps)</t>
  </si>
  <si>
    <t>486</t>
  </si>
  <si>
    <t>С20-02-СТ</t>
  </si>
  <si>
    <t>Crimptool for C-20-02-F kit</t>
  </si>
  <si>
    <t>487</t>
  </si>
  <si>
    <t>Опрессовочные клещи для PI наборов</t>
  </si>
  <si>
    <t>Crimptool for PI Connection Kits</t>
  </si>
  <si>
    <t>488</t>
  </si>
  <si>
    <t>Обжимная матрица для клещей PI</t>
  </si>
  <si>
    <t>Spare Dies for Crimptool for PI connection Kits</t>
  </si>
  <si>
    <t>489</t>
  </si>
  <si>
    <t>Опрессовочные клещи для набора для CS-150-2.5PI</t>
  </si>
  <si>
    <t>Crimptool for PI-kits CS-150-2.5-PI</t>
  </si>
  <si>
    <t>490</t>
  </si>
  <si>
    <t>Опрессовочные клещи для набора для CS-150-25-PI и для CS-150-6-PI</t>
  </si>
  <si>
    <t>Crimptool for PI-kits CS-150-25-PI and CS-150-6-PI</t>
  </si>
  <si>
    <t>491</t>
  </si>
  <si>
    <t>CRP-PI-01N</t>
  </si>
  <si>
    <t>Гильза №1 (10шт/упак)</t>
  </si>
  <si>
    <t>Crimp-connector for PI No.1(10pc/bag)</t>
  </si>
  <si>
    <t>492</t>
  </si>
  <si>
    <t xml:space="preserve">Греющий мат EM2-CM, размеры 3м x 0,6м, для обогрева площади 1,8м2. </t>
  </si>
  <si>
    <t xml:space="preserve">Греющий мат EM2-CM, размеры 4м x 0,6м, для обогрева площади 2,4м2. </t>
  </si>
  <si>
    <t xml:space="preserve">Греющий мат EM2-CM, размеры 5м x 0,6м, для обогрева площади 3,0м2. </t>
  </si>
  <si>
    <t xml:space="preserve">Греющий мат EM2-CM, размеры 7м x 0,6м, для обогрева площади 4,2м2. </t>
  </si>
  <si>
    <t xml:space="preserve">Греющий мат EM2-CM, размеры 10м x 0,6м, для обогрева площади 6,0м2. </t>
  </si>
  <si>
    <t xml:space="preserve">HPT  5-2-OJ </t>
  </si>
  <si>
    <t>14 Вт/м</t>
  </si>
  <si>
    <t xml:space="preserve">HPT 10-2-OJ </t>
  </si>
  <si>
    <t>28 Вт/м</t>
  </si>
  <si>
    <t xml:space="preserve">HPT 15-2-OJ </t>
  </si>
  <si>
    <t>42 Вт/м</t>
  </si>
  <si>
    <t xml:space="preserve">HPT 20-2-OJ </t>
  </si>
  <si>
    <t>57 Вт/м</t>
  </si>
  <si>
    <t>TESH 2.9</t>
  </si>
  <si>
    <t>2.9 Ω/км при tº +20°C</t>
  </si>
  <si>
    <t>TESH 4.4</t>
  </si>
  <si>
    <t>CRP-PI-02N</t>
  </si>
  <si>
    <t>Гильза №2 (10шт/упак)</t>
  </si>
  <si>
    <t>Crimp-connector for PI No.2(10pc/bag)</t>
  </si>
  <si>
    <t>493</t>
  </si>
  <si>
    <t>CRP-PI-03N</t>
  </si>
  <si>
    <t>Гильза №3 (10шт/упак)</t>
  </si>
  <si>
    <t>Crimp-connector for PI No.3(10pc/bag)</t>
  </si>
  <si>
    <t>494</t>
  </si>
  <si>
    <t>CRP-PI-04</t>
  </si>
  <si>
    <t>Гильза №4 (10шт/упак)</t>
  </si>
  <si>
    <t>Crimp-connector for PI No.4(10pc/bag)</t>
  </si>
  <si>
    <t>495</t>
  </si>
  <si>
    <t>CRP-PI-05</t>
  </si>
  <si>
    <t>Гильза №5 (10шт/упак)</t>
  </si>
  <si>
    <t>Crimp-connector for PI No.5(10pc/bag)</t>
  </si>
  <si>
    <t>496</t>
  </si>
  <si>
    <t>CRP-PI-06</t>
  </si>
  <si>
    <t>Гильза №6 (10шт/упак)</t>
  </si>
  <si>
    <t>Crimp-connector for PI No.6(10pc/bag)</t>
  </si>
  <si>
    <t>497</t>
  </si>
  <si>
    <t>CRP-PI-07</t>
  </si>
  <si>
    <t>Гильза №7 (10шт/упак)</t>
  </si>
  <si>
    <t>Crimp-connector for PI No.7(10pc/bag)</t>
  </si>
  <si>
    <t>Греющий кабель T2Blue (~ 10 Вт/м), 805Вт/ 230В, длина 80 м</t>
  </si>
  <si>
    <t>Греющий кабель T2Blue (~ 10 Вт/м), 890Вт/ 230В, длина 90 м</t>
  </si>
  <si>
    <t>Греющий кабель T2Blue (~ 10 Вт/м), 1010Вт/ 230В, длина 101 м</t>
  </si>
  <si>
    <t>FT-1H-33</t>
  </si>
  <si>
    <t>B-4</t>
  </si>
  <si>
    <t>B-10</t>
  </si>
  <si>
    <t>B-21</t>
  </si>
  <si>
    <t>ABA-25</t>
  </si>
  <si>
    <t>ABA-40</t>
  </si>
  <si>
    <t>SS Banding</t>
  </si>
  <si>
    <t>SS Clips</t>
  </si>
  <si>
    <t>SS Punch Strip</t>
  </si>
  <si>
    <t>AL-20L</t>
  </si>
  <si>
    <t>AL-30L</t>
  </si>
  <si>
    <t>AL-20H</t>
  </si>
  <si>
    <t>AL-30H</t>
  </si>
  <si>
    <t>RTV Silicon sealant</t>
  </si>
  <si>
    <t>1/2 Flexible Tight Conduit</t>
  </si>
  <si>
    <t>Термостат для предотвращения обледенения трубопроводов, грунта -10/+50ºС, 220V, 10А</t>
  </si>
  <si>
    <t>Датчик температуры для установки на трубопроводе</t>
  </si>
  <si>
    <t>MTC 1991 H</t>
  </si>
  <si>
    <t>Термостат с датчиком пола +10/+50ºС, 230V, 16А</t>
  </si>
  <si>
    <t>MTC 1991 H11</t>
  </si>
  <si>
    <t>Термостат с датчиком пола +10/+50ºС, 230V, 2,3 Квт, 14А</t>
  </si>
  <si>
    <t>MTU 1991 HN</t>
  </si>
  <si>
    <t>Термостат для настенного монтажа с датчиком пола +10/+50ºС, 230V,  2,3 Квт, 10А</t>
  </si>
  <si>
    <t>MTU 1999 HN</t>
  </si>
  <si>
    <t>Термостат для настенного монтажа с датчиком температуры +10/+50ºС, 230V,  2,3 Квт, 10А</t>
  </si>
  <si>
    <t>MTW 1991 H</t>
  </si>
  <si>
    <t>Термостат с датчиком пола и таймером экономии потребления электроэнергии +10/+50ºС, 230V, 16А</t>
  </si>
  <si>
    <t>MTW 1999 H</t>
  </si>
  <si>
    <r>
      <t>K</t>
    </r>
    <r>
      <rPr>
        <sz val="10"/>
        <rFont val="Arial"/>
        <family val="0"/>
      </rPr>
      <t>ронштейн для коробки датчика температуры</t>
    </r>
  </si>
  <si>
    <r>
      <t>K</t>
    </r>
    <r>
      <rPr>
        <sz val="10"/>
        <rFont val="Arial"/>
        <family val="0"/>
      </rPr>
      <t xml:space="preserve">ронштейн для коробки </t>
    </r>
    <r>
      <rPr>
        <sz val="10"/>
        <rFont val="Arial"/>
        <family val="0"/>
      </rPr>
      <t>JB 16-02</t>
    </r>
  </si>
  <si>
    <r>
      <t xml:space="preserve">IEK </t>
    </r>
    <r>
      <rPr>
        <b/>
        <sz val="10"/>
        <rFont val="Arial"/>
        <family val="0"/>
      </rPr>
      <t>25-04</t>
    </r>
  </si>
  <si>
    <r>
      <t xml:space="preserve">IEK </t>
    </r>
    <r>
      <rPr>
        <b/>
        <sz val="10"/>
        <rFont val="Arial"/>
        <family val="0"/>
      </rPr>
      <t>25-05-РС</t>
    </r>
  </si>
  <si>
    <r>
      <t xml:space="preserve">GS-54 (16 </t>
    </r>
    <r>
      <rPr>
        <sz val="10"/>
        <rFont val="Arial"/>
        <family val="0"/>
      </rPr>
      <t>м</t>
    </r>
    <r>
      <rPr>
        <b/>
        <sz val="10"/>
        <rFont val="Arial"/>
        <family val="0"/>
      </rPr>
      <t>/</t>
    </r>
    <r>
      <rPr>
        <sz val="10"/>
        <rFont val="Arial"/>
        <family val="0"/>
      </rPr>
      <t>рул</t>
    </r>
    <r>
      <rPr>
        <b/>
        <sz val="10"/>
        <rFont val="Arial"/>
        <family val="0"/>
      </rPr>
      <t>.)</t>
    </r>
  </si>
  <si>
    <r>
      <t xml:space="preserve">GT-66 (20 </t>
    </r>
    <r>
      <rPr>
        <sz val="10"/>
        <rFont val="Arial"/>
        <family val="0"/>
      </rPr>
      <t>м</t>
    </r>
    <r>
      <rPr>
        <b/>
        <sz val="10"/>
        <rFont val="Arial"/>
        <family val="0"/>
      </rPr>
      <t>/</t>
    </r>
    <r>
      <rPr>
        <sz val="10"/>
        <rFont val="Arial"/>
        <family val="0"/>
      </rPr>
      <t>рул</t>
    </r>
    <r>
      <rPr>
        <b/>
        <sz val="10"/>
        <rFont val="Arial"/>
        <family val="0"/>
      </rPr>
      <t>.)</t>
    </r>
  </si>
  <si>
    <r>
      <t xml:space="preserve">JBS-SPA (5 </t>
    </r>
    <r>
      <rPr>
        <sz val="10"/>
        <rFont val="Arial"/>
        <family val="0"/>
      </rPr>
      <t>шт</t>
    </r>
    <r>
      <rPr>
        <b/>
        <sz val="10"/>
        <rFont val="Arial"/>
        <family val="0"/>
      </rPr>
      <t xml:space="preserve">. </t>
    </r>
    <r>
      <rPr>
        <sz val="10"/>
        <rFont val="Arial"/>
        <family val="0"/>
      </rPr>
      <t>в упаковке</t>
    </r>
    <r>
      <rPr>
        <b/>
        <sz val="10"/>
        <rFont val="Arial"/>
        <family val="0"/>
      </rPr>
      <t>)</t>
    </r>
  </si>
  <si>
    <r>
      <t xml:space="preserve">JBM-SPA (5 </t>
    </r>
    <r>
      <rPr>
        <sz val="10"/>
        <rFont val="Arial"/>
        <family val="0"/>
      </rPr>
      <t>шт</t>
    </r>
    <r>
      <rPr>
        <b/>
        <sz val="10"/>
        <rFont val="Arial"/>
        <family val="0"/>
      </rPr>
      <t xml:space="preserve">. </t>
    </r>
    <r>
      <rPr>
        <sz val="10"/>
        <rFont val="Arial"/>
        <family val="0"/>
      </rPr>
      <t>в упаковке</t>
    </r>
    <r>
      <rPr>
        <b/>
        <sz val="10"/>
        <rFont val="Arial"/>
        <family val="0"/>
      </rPr>
      <t>)</t>
    </r>
  </si>
  <si>
    <r>
      <t xml:space="preserve">SNLS (30 </t>
    </r>
    <r>
      <rPr>
        <sz val="10"/>
        <rFont val="Arial"/>
        <family val="0"/>
      </rPr>
      <t>м</t>
    </r>
    <r>
      <rPr>
        <b/>
        <sz val="10"/>
        <rFont val="Arial"/>
        <family val="0"/>
      </rPr>
      <t>/</t>
    </r>
    <r>
      <rPr>
        <sz val="10"/>
        <rFont val="Arial"/>
        <family val="0"/>
      </rPr>
      <t>рулон</t>
    </r>
    <r>
      <rPr>
        <b/>
        <sz val="10"/>
        <rFont val="Arial"/>
        <family val="0"/>
      </rPr>
      <t>)</t>
    </r>
  </si>
  <si>
    <r>
      <t xml:space="preserve">SNLK (100 </t>
    </r>
    <r>
      <rPr>
        <sz val="10"/>
        <rFont val="Arial"/>
        <family val="0"/>
      </rPr>
      <t>шт</t>
    </r>
    <r>
      <rPr>
        <b/>
        <sz val="10"/>
        <rFont val="Arial"/>
        <family val="0"/>
      </rPr>
      <t>)</t>
    </r>
  </si>
  <si>
    <r>
      <t xml:space="preserve">FT-19 (ISOPAD </t>
    </r>
    <r>
      <rPr>
        <b/>
        <sz val="10"/>
        <rFont val="Arial"/>
        <family val="0"/>
      </rPr>
      <t>07.912.010)</t>
    </r>
  </si>
  <si>
    <r>
      <t xml:space="preserve">FT-20 (ISOPAD </t>
    </r>
    <r>
      <rPr>
        <b/>
        <sz val="10"/>
        <rFont val="Arial"/>
        <family val="0"/>
      </rPr>
      <t>07.929.005)</t>
    </r>
  </si>
  <si>
    <r>
      <t xml:space="preserve">FT-3 (ISOPAD </t>
    </r>
    <r>
      <rPr>
        <b/>
        <sz val="10"/>
        <rFont val="Arial"/>
        <family val="0"/>
      </rPr>
      <t>07.420.022)</t>
    </r>
  </si>
  <si>
    <r>
      <t xml:space="preserve">ABV3 (ISOPAD </t>
    </r>
    <r>
      <rPr>
        <b/>
        <sz val="10"/>
        <rFont val="Arial"/>
        <family val="0"/>
      </rPr>
      <t>07.420.003)</t>
    </r>
  </si>
  <si>
    <r>
      <t xml:space="preserve">ABV4 (ISOPAD </t>
    </r>
    <r>
      <rPr>
        <b/>
        <sz val="10"/>
        <rFont val="Arial"/>
        <family val="0"/>
      </rPr>
      <t>07.420.003)</t>
    </r>
  </si>
  <si>
    <r>
      <t xml:space="preserve">ABV5 (ISOPAD </t>
    </r>
    <r>
      <rPr>
        <b/>
        <sz val="10"/>
        <rFont val="Arial"/>
        <family val="0"/>
      </rPr>
      <t>07.420.003)</t>
    </r>
  </si>
  <si>
    <r>
      <t>MI-Heating Element-Cupronickel,2.5 mm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,Non-Ex</t>
    </r>
  </si>
  <si>
    <r>
      <t xml:space="preserve">B/.../2M/DC1H2.5/Y/ </t>
    </r>
    <r>
      <rPr>
        <b/>
        <sz val="10"/>
        <rFont val="Arial"/>
        <family val="0"/>
      </rPr>
      <t>М20/ЕХ</t>
    </r>
  </si>
  <si>
    <r>
      <t xml:space="preserve">PCE/DC1H2.5/4M/ </t>
    </r>
    <r>
      <rPr>
        <b/>
        <sz val="10"/>
        <rFont val="Arial"/>
        <family val="0"/>
      </rPr>
      <t>300ММ/М20</t>
    </r>
  </si>
  <si>
    <r>
      <t>Pre-terminated MI Double Cold End,2.5mm</t>
    </r>
    <r>
      <rPr>
        <vertAlign val="superscript"/>
        <sz val="10"/>
        <rFont val="Arial"/>
        <family val="0"/>
      </rPr>
      <t>2,</t>
    </r>
    <r>
      <rPr>
        <sz val="10"/>
        <rFont val="Arial"/>
        <family val="0"/>
      </rPr>
      <t>Cupro-Nickel Sheath,2*2m</t>
    </r>
  </si>
  <si>
    <t>Кабель для ввода в трубу.              9 Вт/м на воздухе при +5С</t>
  </si>
  <si>
    <r>
      <t xml:space="preserve">Контрольный кабель c </t>
    </r>
    <r>
      <rPr>
        <sz val="10"/>
        <rFont val="Arial"/>
        <family val="0"/>
      </rPr>
      <t xml:space="preserve">LSOH </t>
    </r>
    <r>
      <rPr>
        <sz val="10"/>
        <rFont val="Arial"/>
        <family val="0"/>
      </rPr>
      <t>оболочкой</t>
    </r>
  </si>
  <si>
    <r>
      <t>НТС</t>
    </r>
    <r>
      <rPr>
        <b/>
        <sz val="10"/>
        <rFont val="Arial"/>
        <family val="0"/>
      </rPr>
      <t>-915-</t>
    </r>
    <r>
      <rPr>
        <sz val="10"/>
        <rFont val="Arial"/>
        <family val="0"/>
      </rPr>
      <t>СТ</t>
    </r>
  </si>
  <si>
    <r>
      <t>MONI-PT1</t>
    </r>
    <r>
      <rPr>
        <b/>
        <sz val="10"/>
        <rFont val="Arial"/>
        <family val="0"/>
      </rPr>
      <t>00-260/2</t>
    </r>
  </si>
  <si>
    <r>
      <t xml:space="preserve">Блок удаленного измерения температур </t>
    </r>
    <r>
      <rPr>
        <sz val="10"/>
        <rFont val="Arial"/>
        <family val="0"/>
      </rPr>
      <t>(IP66)</t>
    </r>
  </si>
  <si>
    <r>
      <t xml:space="preserve">Блок удаленного измерения температур </t>
    </r>
    <r>
      <rPr>
        <sz val="10"/>
        <rFont val="Arial"/>
        <family val="0"/>
      </rPr>
      <t>(EEx n)</t>
    </r>
  </si>
  <si>
    <r>
      <t>TCONTROL-CONT-03</t>
    </r>
  </si>
  <si>
    <r>
      <t xml:space="preserve">Электронный блок управления и мониторинга с логическим и </t>
    </r>
    <r>
      <rPr>
        <sz val="10"/>
        <rFont val="Arial"/>
        <family val="0"/>
      </rPr>
      <t xml:space="preserve">RS-485 </t>
    </r>
    <r>
      <rPr>
        <sz val="10"/>
        <rFont val="Arial"/>
        <family val="0"/>
      </rPr>
      <t>выходом</t>
    </r>
  </si>
  <si>
    <r>
      <t xml:space="preserve">Электронный блок управления и мониторинга с аналоговым и </t>
    </r>
    <r>
      <rPr>
        <sz val="10"/>
        <rFont val="Arial"/>
        <family val="0"/>
      </rPr>
      <t xml:space="preserve">RS-485 </t>
    </r>
    <r>
      <rPr>
        <sz val="10"/>
        <rFont val="Arial"/>
        <family val="0"/>
      </rPr>
      <t>выходом</t>
    </r>
  </si>
  <si>
    <r>
      <t xml:space="preserve">Программное обеспечение для контроллеров серии </t>
    </r>
    <r>
      <rPr>
        <sz val="10"/>
        <rFont val="Arial"/>
        <family val="0"/>
      </rPr>
      <t>TCONTROL-CONT-03</t>
    </r>
  </si>
  <si>
    <r>
      <t xml:space="preserve">Полиамидный переходник с </t>
    </r>
    <r>
      <rPr>
        <sz val="10"/>
        <rFont val="Arial"/>
        <family val="0"/>
      </rPr>
      <t>Pg16 (</t>
    </r>
    <r>
      <rPr>
        <sz val="10"/>
        <rFont val="Arial"/>
        <family val="0"/>
      </rPr>
      <t>внутренняя резьба) на М25 (внешняя резьба)</t>
    </r>
  </si>
  <si>
    <t>Pre-terminated MI Double Cold End,6mm2,Alloy 825 Sheath,2*2m</t>
  </si>
  <si>
    <t>371</t>
  </si>
  <si>
    <t>РСЕ/АС2Н1.0/4М/ 300ММ/М20</t>
  </si>
  <si>
    <t>Pre-terminated MI Double Cold End(Dual),2*2.5mm2,Alloy 825 Sheath,2*2m</t>
  </si>
  <si>
    <t>372</t>
  </si>
  <si>
    <t>РСЕ/АС2Н2.5/4М/ 300ММ/М20</t>
  </si>
  <si>
    <t>373</t>
  </si>
  <si>
    <t>Control Thermostat</t>
  </si>
  <si>
    <t>374</t>
  </si>
  <si>
    <t>RAYSTAT ЕХ-03 (ЕЕх е m ia III С)</t>
  </si>
  <si>
    <t>Electronic Control Thermostat</t>
  </si>
  <si>
    <t>375</t>
  </si>
  <si>
    <t>RAYSTAT ЕХ-04 (ЕЕх е m ia III С)</t>
  </si>
  <si>
    <t>Ambient Electronic Thermostat</t>
  </si>
  <si>
    <t>376</t>
  </si>
  <si>
    <t>T-M-10-S/0+50C</t>
  </si>
  <si>
    <t>377</t>
  </si>
  <si>
    <t>T-M-10-S/0+200C</t>
  </si>
  <si>
    <t>378</t>
  </si>
  <si>
    <t>T-M-10-S/50+300C</t>
  </si>
  <si>
    <t>379</t>
  </si>
  <si>
    <t>T-M-20-S/0+50C</t>
  </si>
  <si>
    <t>Lock Out Thermostat</t>
  </si>
  <si>
    <t>380</t>
  </si>
  <si>
    <t>T-M-20-S/0+200C</t>
  </si>
  <si>
    <t>381</t>
  </si>
  <si>
    <t>T-M-20-S/50+300C</t>
  </si>
  <si>
    <t>382</t>
  </si>
  <si>
    <t>T-M-20-S/+5+215C/EX</t>
  </si>
  <si>
    <t>383</t>
  </si>
  <si>
    <t>T-M-20-S/+70+350C/EX</t>
  </si>
  <si>
    <t>384</t>
  </si>
  <si>
    <t>Electronic Thermostat with Indicator</t>
  </si>
  <si>
    <t>385</t>
  </si>
  <si>
    <t>pc</t>
  </si>
  <si>
    <t>Heating system control unit</t>
  </si>
  <si>
    <t>386</t>
  </si>
  <si>
    <t>387</t>
  </si>
  <si>
    <t>388</t>
  </si>
  <si>
    <t>Panelmountable controller</t>
  </si>
  <si>
    <t>389</t>
  </si>
  <si>
    <t>390</t>
  </si>
  <si>
    <t>Panelmountable electronic controller</t>
  </si>
  <si>
    <t>391</t>
  </si>
  <si>
    <t>NGC-20-C-E</t>
  </si>
  <si>
    <t>Интеллектуальный термостат</t>
  </si>
  <si>
    <t>Thermostat</t>
  </si>
  <si>
    <t>392</t>
  </si>
  <si>
    <t>393</t>
  </si>
  <si>
    <t>NGC-CMA-EX</t>
  </si>
  <si>
    <t>Configuration and Monitoring Assistant for NGC-20, suitable for hazardous areas</t>
  </si>
  <si>
    <t>394</t>
  </si>
  <si>
    <t>NGC-CMA-NH</t>
  </si>
  <si>
    <t>Configuration and Monitoring Assistant for NGC-20, suitable only for ordinary areas</t>
  </si>
  <si>
    <t>395</t>
  </si>
  <si>
    <t>NGC-CMA-NH-UNIT</t>
  </si>
  <si>
    <t>Configuration and Monitoring Assistant for NGC, suitable only for ordinary areas</t>
  </si>
  <si>
    <t>396</t>
  </si>
  <si>
    <t>NGC-CMA-EX-UNIT</t>
  </si>
  <si>
    <t>397</t>
  </si>
  <si>
    <t>NGC-CMA-BAY</t>
  </si>
  <si>
    <t>DigiTrace NGC-CMA docking station</t>
  </si>
  <si>
    <t>398</t>
  </si>
  <si>
    <t>NGC-CMA-USB</t>
  </si>
  <si>
    <t>DigiTrace NGC-CMA USB kit</t>
  </si>
  <si>
    <t>399</t>
  </si>
  <si>
    <t>NGC-CMA-LCC</t>
  </si>
  <si>
    <t>Кожаный чехол для переноса</t>
  </si>
  <si>
    <t>DigiTrace NGC-CMA leather carrying holster</t>
  </si>
  <si>
    <t>400</t>
  </si>
  <si>
    <t>NGC-30-UIT-ORD-E</t>
  </si>
  <si>
    <t>Терминал пользовательского интерфейса системы электрообогрева, панельного монтажа</t>
  </si>
  <si>
    <t>User interface terminal, panel mounting</t>
  </si>
  <si>
    <t>401</t>
  </si>
  <si>
    <t>NGC-30-UIT-ORD-PNL</t>
  </si>
  <si>
    <t>402</t>
  </si>
  <si>
    <t xml:space="preserve">Набор для кабеля НРТ для температур от 201 °C до 260 °C, состоящий из: соединительной гильзы TBX-4L, набора конечной заделки НРЕК-OJ, клея RTV, кожуха и наконечников. Взрывозащищенный. </t>
  </si>
  <si>
    <t>PETK-5</t>
  </si>
  <si>
    <t xml:space="preserve">Набор для кабеля TESH, состоящий из 2-х желто-зеленых кожухов и наконечников. Взрывозащищенный. </t>
  </si>
  <si>
    <t>PETK-6</t>
  </si>
  <si>
    <t>SHD-20-150</t>
  </si>
  <si>
    <t>SHD-20-300</t>
  </si>
  <si>
    <t>SHD-20-450</t>
  </si>
  <si>
    <t>SHD-20-600</t>
  </si>
  <si>
    <t>SHD-20-750</t>
  </si>
  <si>
    <t>SHD-20-900</t>
  </si>
  <si>
    <t>SHD-20-1200</t>
  </si>
  <si>
    <t>SHD-20-1500</t>
  </si>
  <si>
    <t>SHD-20-1800</t>
  </si>
  <si>
    <t>SHD-20-2100</t>
  </si>
  <si>
    <t>DPH-10, с вилкой    16 м               160 Вт при +10°C</t>
  </si>
  <si>
    <t>DPH-10, с вилкой    19 м               190 Вт при +10°C</t>
  </si>
  <si>
    <t>DPH-10, с вилкой    22 м               220 Вт при +10°C</t>
  </si>
  <si>
    <t>DPH-10, с вилкой    25 м               250 Вт при +10°C</t>
  </si>
  <si>
    <t>Держатель п/с белый 20Вт/40 Вт/60 Вт 12 см</t>
  </si>
  <si>
    <t>Essential Соединительный шнур (Patchcord) RJ45, экранир., PVC, 1,5m</t>
  </si>
  <si>
    <t>N101.122FG</t>
  </si>
  <si>
    <t>Essential Соединительный шнур (Patchcord) RJ45, экранир., PVC, 3m</t>
  </si>
  <si>
    <t>N420.426</t>
  </si>
  <si>
    <t>Essential Модуль (Snap-in connector), экранированный, cat 5е, LSA/110</t>
  </si>
  <si>
    <t>LANmark-5  Неэкранированная</t>
  </si>
  <si>
    <t>N100.517</t>
  </si>
  <si>
    <t>LANmark-5 U/UTP 4р, CAT5e, PVC, 305m кабель</t>
  </si>
  <si>
    <t>N100.507</t>
  </si>
  <si>
    <t>LANmark-5 U/UTP 4р, CAT5e, LSZH, 305m кабель</t>
  </si>
  <si>
    <t>N101.113CF</t>
  </si>
  <si>
    <t>LANmark-5 Соединительный шнур (Patchcord) RJ45, неэкран., PVC, 1m</t>
  </si>
  <si>
    <t>N101.113EF</t>
  </si>
  <si>
    <t>LANmark-5 Соединительный шнур (Patchcord) RJ45, неэкран., PVC, 2m</t>
  </si>
  <si>
    <t>N101.113FF</t>
  </si>
  <si>
    <t>LANmark-5 Соединительный шнур (Patchcord) RJ45, неэкран., PVC, 3m</t>
  </si>
  <si>
    <t>N101.113HF</t>
  </si>
  <si>
    <t>DEFROST PIPE 40</t>
  </si>
  <si>
    <t>Прайс на продукцию NEXANS</t>
  </si>
  <si>
    <t>NGC-UIT-OUT-E</t>
  </si>
  <si>
    <t>Термина пользовательского интерфейса системы электрообогрева, уличное исполнение (для нормальных зон)</t>
  </si>
  <si>
    <t>User interface terminal for outdoor use (ordinary area)</t>
  </si>
  <si>
    <t>403</t>
  </si>
  <si>
    <t>Модуль стойки для сменных плат управления</t>
  </si>
  <si>
    <t>Card rack</t>
  </si>
  <si>
    <t>404</t>
  </si>
  <si>
    <t>Сменная плата управления системой обогрева</t>
  </si>
  <si>
    <t>405</t>
  </si>
  <si>
    <t>406</t>
  </si>
  <si>
    <t>Модуль трансформаторов тока</t>
  </si>
  <si>
    <t>12G2,5</t>
  </si>
  <si>
    <t>18G2,5</t>
  </si>
  <si>
    <t>25G2,5</t>
  </si>
  <si>
    <t>50G2,5</t>
  </si>
  <si>
    <t>3G4</t>
  </si>
  <si>
    <t>4G4</t>
  </si>
  <si>
    <t>5G4</t>
  </si>
  <si>
    <t>7G4</t>
  </si>
  <si>
    <t>3G6</t>
  </si>
  <si>
    <t>4G6</t>
  </si>
  <si>
    <t>5G6</t>
  </si>
  <si>
    <t>7G6</t>
  </si>
  <si>
    <t>4G10</t>
  </si>
  <si>
    <t>5G10</t>
  </si>
  <si>
    <t>7G10</t>
  </si>
  <si>
    <t>4G16</t>
  </si>
  <si>
    <t>5G16</t>
  </si>
  <si>
    <t>12x</t>
  </si>
  <si>
    <t>14x</t>
  </si>
  <si>
    <t>19x</t>
  </si>
  <si>
    <t>24x</t>
  </si>
  <si>
    <t>30x</t>
  </si>
  <si>
    <t>N2XCH</t>
  </si>
  <si>
    <t>1,5 RE/1,5</t>
  </si>
  <si>
    <t>2,5 RE/2,5</t>
  </si>
  <si>
    <t>4 RE/4</t>
  </si>
  <si>
    <t>6 RE/6</t>
  </si>
  <si>
    <t>10 RE/10</t>
  </si>
  <si>
    <t>16 RE/16</t>
  </si>
  <si>
    <t>25 RM/16</t>
  </si>
  <si>
    <t>35 RM/16</t>
  </si>
  <si>
    <t>25 Вт/м при tº +10°C</t>
  </si>
  <si>
    <t xml:space="preserve">BSX 10-2-OJ </t>
  </si>
  <si>
    <t>32 Вт/м при tº +10°C</t>
  </si>
  <si>
    <t xml:space="preserve">RSX 15-2-OJ </t>
  </si>
  <si>
    <t>48 Вт/м при tº +10°C</t>
  </si>
  <si>
    <t xml:space="preserve">BSX 3-2-FOJ </t>
  </si>
  <si>
    <t xml:space="preserve">BSX 5-2-FOJ </t>
  </si>
  <si>
    <t xml:space="preserve">BSX 8-2-FOJ </t>
  </si>
  <si>
    <t xml:space="preserve">BSX 10-2-FOJ </t>
  </si>
  <si>
    <t xml:space="preserve">RSX 15-2-FOJ </t>
  </si>
  <si>
    <t xml:space="preserve">HTSX 3-2-OJ  </t>
  </si>
  <si>
    <t xml:space="preserve">HTSX 6-2-OJ  </t>
  </si>
  <si>
    <t>18 Вт/м при tº +10°C</t>
  </si>
  <si>
    <t xml:space="preserve">HTSX 9-2-OJ  </t>
  </si>
  <si>
    <t>27 Вт/м при tº +10°C</t>
  </si>
  <si>
    <t xml:space="preserve">HTSX 12-2-OJ  </t>
  </si>
  <si>
    <t>50 RM/25</t>
  </si>
  <si>
    <t>70 RM/35</t>
  </si>
  <si>
    <t>95 RM/50</t>
  </si>
  <si>
    <t>120 RM/70</t>
  </si>
  <si>
    <t>150 RM/70</t>
  </si>
  <si>
    <t>185 RM/95</t>
  </si>
  <si>
    <t>240 RM/120</t>
  </si>
  <si>
    <t>1,5 RE/2,5</t>
  </si>
  <si>
    <t>2,5 RE/4</t>
  </si>
  <si>
    <t>1,5 RE/6</t>
  </si>
  <si>
    <t>2,5 RE/10</t>
  </si>
  <si>
    <t>N2XH-O/J E30 (FE 180)</t>
  </si>
  <si>
    <t xml:space="preserve">   25 RM/16</t>
  </si>
  <si>
    <t xml:space="preserve">   35 RM/16</t>
  </si>
  <si>
    <t xml:space="preserve">   50 RM/25</t>
  </si>
  <si>
    <t xml:space="preserve">   70 RM/35</t>
  </si>
  <si>
    <t xml:space="preserve">   95 RM/50</t>
  </si>
  <si>
    <t xml:space="preserve"> 120 RM/70</t>
  </si>
  <si>
    <t xml:space="preserve"> 150 RM/70</t>
  </si>
  <si>
    <t xml:space="preserve"> 185 RM/95</t>
  </si>
  <si>
    <t>N2XCH E30  (FE 180)</t>
  </si>
  <si>
    <t>Титанекс H07RNF</t>
  </si>
  <si>
    <t>TITANEX 11</t>
  </si>
  <si>
    <t>SECTION</t>
  </si>
  <si>
    <t>1 X</t>
  </si>
  <si>
    <t>1X</t>
  </si>
  <si>
    <t>2 X</t>
  </si>
  <si>
    <t>3 G</t>
  </si>
  <si>
    <t>3G</t>
  </si>
  <si>
    <t>4 G</t>
  </si>
  <si>
    <t>5 G</t>
  </si>
  <si>
    <t>7G</t>
  </si>
  <si>
    <t>12G</t>
  </si>
  <si>
    <t>19G</t>
  </si>
  <si>
    <t>24G</t>
  </si>
  <si>
    <t>27 G</t>
  </si>
  <si>
    <t>27G</t>
  </si>
  <si>
    <t>37 G</t>
  </si>
  <si>
    <t>37G</t>
  </si>
  <si>
    <t>RHEYFLEX 500-Y</t>
  </si>
  <si>
    <t>2x0,5</t>
  </si>
  <si>
    <t>3G0,5</t>
  </si>
  <si>
    <t>4G0,5</t>
  </si>
  <si>
    <t>5G0,5</t>
  </si>
  <si>
    <t>7G0,5</t>
  </si>
  <si>
    <t>10G0,5</t>
  </si>
  <si>
    <t>12G0,5</t>
  </si>
  <si>
    <t>14G0,5</t>
  </si>
  <si>
    <t>18G0,5</t>
  </si>
  <si>
    <t>21G0,5</t>
  </si>
  <si>
    <t>25G0,5</t>
  </si>
  <si>
    <t>30G0,5</t>
  </si>
  <si>
    <t>40G0,5</t>
  </si>
  <si>
    <t>50G0,5</t>
  </si>
  <si>
    <t>65G0,5</t>
  </si>
  <si>
    <t>2x0,75</t>
  </si>
  <si>
    <t>3G0,75</t>
  </si>
  <si>
    <t>4G0,75</t>
  </si>
  <si>
    <t>5G0,75</t>
  </si>
  <si>
    <t>7G0,75</t>
  </si>
  <si>
    <t>8G0,75</t>
  </si>
  <si>
    <t>9G0,75</t>
  </si>
  <si>
    <t>10G0,75</t>
  </si>
  <si>
    <t>12G0,75</t>
  </si>
  <si>
    <t>18G0,75</t>
  </si>
  <si>
    <t>25G0,75</t>
  </si>
  <si>
    <t>34G0,75</t>
  </si>
  <si>
    <t>41G0,75</t>
  </si>
  <si>
    <t>50G0,75</t>
  </si>
  <si>
    <t>65G0,75</t>
  </si>
  <si>
    <t>2x1</t>
  </si>
  <si>
    <t>3x1</t>
  </si>
  <si>
    <t>4G1</t>
  </si>
  <si>
    <t>5G1</t>
  </si>
  <si>
    <t>7G1</t>
  </si>
  <si>
    <t>8G1</t>
  </si>
  <si>
    <t>9G1</t>
  </si>
  <si>
    <t>10G1</t>
  </si>
  <si>
    <t>12G1</t>
  </si>
  <si>
    <t>14G1</t>
  </si>
  <si>
    <t>16G1</t>
  </si>
  <si>
    <t>18G1</t>
  </si>
  <si>
    <t>20G1</t>
  </si>
  <si>
    <t>21G1</t>
  </si>
  <si>
    <t>25G1</t>
  </si>
  <si>
    <t>26G1</t>
  </si>
  <si>
    <t>34G1</t>
  </si>
  <si>
    <t>41G1</t>
  </si>
  <si>
    <t>42G1</t>
  </si>
  <si>
    <t>50G1</t>
  </si>
  <si>
    <t>65G1</t>
  </si>
  <si>
    <t>2x1,5</t>
  </si>
  <si>
    <t>3G1,5</t>
  </si>
  <si>
    <t>4G1,5</t>
  </si>
  <si>
    <t>5G1,5</t>
  </si>
  <si>
    <t>7G1,5</t>
  </si>
  <si>
    <t>8G1,5</t>
  </si>
  <si>
    <t>9G1,5</t>
  </si>
  <si>
    <t>10G1,5</t>
  </si>
  <si>
    <t>12G1,5</t>
  </si>
  <si>
    <t>14G1,5</t>
  </si>
  <si>
    <t>18G1,5</t>
  </si>
  <si>
    <t>21G1,5</t>
  </si>
  <si>
    <t>25G1,5</t>
  </si>
  <si>
    <t>34G1,5</t>
  </si>
  <si>
    <t>42G1,5</t>
  </si>
  <si>
    <t>50G1,5</t>
  </si>
  <si>
    <t>61G1,5</t>
  </si>
  <si>
    <t>2x2,5</t>
  </si>
  <si>
    <t>3G2,5</t>
  </si>
  <si>
    <t>4G2,5</t>
  </si>
  <si>
    <t>5G2,5</t>
  </si>
  <si>
    <t>7G2,5</t>
  </si>
  <si>
    <t>2x1,5re/1,5</t>
  </si>
  <si>
    <t>2x2,5re/2,5</t>
  </si>
  <si>
    <t>2x4re/4</t>
  </si>
  <si>
    <t>2x6re/6</t>
  </si>
  <si>
    <t>3x1,5re/1,5</t>
  </si>
  <si>
    <t>3x2,5re/2,5</t>
  </si>
  <si>
    <t>3x4re/4</t>
  </si>
  <si>
    <t>3x6re/6</t>
  </si>
  <si>
    <t>4x1,5re/1,5</t>
  </si>
  <si>
    <t>4x2,5re/2,5</t>
  </si>
  <si>
    <t>4x4re/4</t>
  </si>
  <si>
    <t>5x4re/4</t>
  </si>
  <si>
    <t>4x6re/6</t>
  </si>
  <si>
    <t>5x1,5re/1,5</t>
  </si>
  <si>
    <t>5x2,5re/2,5</t>
  </si>
  <si>
    <t>7x1,5re/2,5</t>
  </si>
  <si>
    <t>10x1,5re/2,5</t>
  </si>
  <si>
    <t>12x1,5re/2,5</t>
  </si>
  <si>
    <t>14x1,5re/2,5</t>
  </si>
  <si>
    <t>19x1,5re/4</t>
  </si>
  <si>
    <t>30x1,5re/6</t>
  </si>
  <si>
    <t>7x2,5re/2,5</t>
  </si>
  <si>
    <t>10x2,5re/4</t>
  </si>
  <si>
    <t>12x2,5re/4</t>
  </si>
  <si>
    <t>14x2,5re/6</t>
  </si>
  <si>
    <t>16x2,5re/6</t>
  </si>
  <si>
    <t>19x2,5re/6</t>
  </si>
  <si>
    <t>24x2,5re/10</t>
  </si>
  <si>
    <t>30x2,5re/10</t>
  </si>
  <si>
    <t>40x2,5re/10</t>
  </si>
  <si>
    <t>N2XH-O/J</t>
  </si>
  <si>
    <t>1x</t>
  </si>
  <si>
    <t>RE</t>
  </si>
  <si>
    <t>RM</t>
  </si>
  <si>
    <t>2x</t>
  </si>
  <si>
    <t>3x</t>
  </si>
  <si>
    <t>4x</t>
  </si>
  <si>
    <t>5x</t>
  </si>
  <si>
    <t>7x</t>
  </si>
  <si>
    <t>10x</t>
  </si>
  <si>
    <t>Нагревательный мат "Теплолюкс MiNi" МН-250-1,80</t>
  </si>
  <si>
    <t>Нагревательный мат "Теплолюкс MiNi" МН-345-2,30</t>
  </si>
  <si>
    <t>Нагревательный мат "Теплолюкс MiNi" МН-440-3,00</t>
  </si>
  <si>
    <t>Нагревательный мат "Теплолюкс MiNi" МН-540-3,60</t>
  </si>
  <si>
    <t>Система электрообогрева пандусов и площадок с бетонным покрытием</t>
  </si>
  <si>
    <t>Саморегулируемый греющий кабель EM2-XR</t>
  </si>
  <si>
    <t>EM-EM2-XR</t>
  </si>
  <si>
    <t>Саморегулируемый греющий кабель EM2-XR, 90 Вт/м в бетоне при 0°C  (300 Вт/м²)</t>
  </si>
  <si>
    <t>KBL-09</t>
  </si>
  <si>
    <t>VIA-CE1</t>
  </si>
  <si>
    <t>VIA-L1</t>
  </si>
  <si>
    <t>FS-С-2X - саморегулируемый греющий кабель, для установки на трубах, 31 Вт/м при 5°C, 22 Вт/м при 40°C</t>
  </si>
  <si>
    <t>Термоусаживаемые компоненты, аксессуары</t>
  </si>
  <si>
    <t>CE20-03</t>
  </si>
  <si>
    <t>CCE-04-CT</t>
  </si>
  <si>
    <t>U-RD-ACC-CE</t>
  </si>
  <si>
    <t>U-RD-ACC-SP</t>
  </si>
  <si>
    <t>GL-T2-01</t>
  </si>
  <si>
    <t>SB-100</t>
  </si>
  <si>
    <t>SB-101</t>
  </si>
  <si>
    <t>SB-110</t>
  </si>
  <si>
    <t>SB-111</t>
  </si>
  <si>
    <t xml:space="preserve">Набор для подвода питания и концевой заделки для ETL-10 </t>
  </si>
  <si>
    <t>Термоусаживаемый подсоединительный набор и концевая заделка для кабелей типа BTV</t>
  </si>
  <si>
    <t>Термоусаживаемый набор для соединения и концевой заделки греющего кабеля CE T2Red/ETL</t>
  </si>
  <si>
    <t>Термоусаживаемый набор для сращивания греющего кабеля S T2RED/ETL</t>
  </si>
  <si>
    <t>Датчики температуры</t>
  </si>
  <si>
    <t>Датчик комнатный воздушный</t>
  </si>
  <si>
    <t>Крепления кабелей и ремнаборы</t>
  </si>
  <si>
    <t>Pемнабор с заливкой</t>
  </si>
  <si>
    <t>Крепление кабеля в желобе ( 25 шт )</t>
  </si>
  <si>
    <t>Крепление кабеля в трубе ( 25 шт )</t>
  </si>
  <si>
    <t>EM2-CM-MAT-5M</t>
  </si>
  <si>
    <t>EM2-CM-MAT-7M</t>
  </si>
  <si>
    <t>EM2-CM-MAT-10M</t>
  </si>
  <si>
    <t>EM2-CM-MAT-13M</t>
  </si>
  <si>
    <t>EM2-CM-MAT-16M</t>
  </si>
  <si>
    <t>EM2-CM-MAT-21M</t>
  </si>
  <si>
    <t xml:space="preserve">Греющий мат EM2-CM, размеры 2м x 0,6м, для обогрева площади 1,2м2. </t>
  </si>
  <si>
    <t>Датчик температуры TST03-2,0-П (-55 до +60)</t>
  </si>
  <si>
    <t>Датчик температуры TST03 (DS 1820) (-55 до +125)</t>
  </si>
  <si>
    <t>Датчик температуры TST04-2,0-П (+15 до +20)</t>
  </si>
  <si>
    <t>Датчик температуры TST04-2,0-П (+20 до +25)</t>
  </si>
  <si>
    <t>Датчик температуры TST04-2,0-П (+25 до +30)</t>
  </si>
  <si>
    <t>Датчик температуры TST04-2,0-П (+30 до +35)</t>
  </si>
  <si>
    <t>Датчик температуры TST04-2,0-П (+35 до +40)</t>
  </si>
  <si>
    <t>Датчик температуры TST04-2,0-П (+45 до +50)</t>
  </si>
  <si>
    <t>Датчик температуры TST04-2,0-П (+5 до +10)</t>
  </si>
  <si>
    <t>Датчик температуры TST04-2,0-П (+50 до +55)</t>
  </si>
  <si>
    <t>Датчик температуры TST04-2,0-П (+55 до +60)</t>
  </si>
  <si>
    <t>ПРОЧАЯ РЕГУЛИРУЮЩАЯ АППАРАТУРА</t>
  </si>
  <si>
    <t>Барьер безопасности на стабилитронах ИББ-1500</t>
  </si>
  <si>
    <t>ПЛИТЫ НАГРЕВАТЕЛЬНЫЕ (НП)</t>
  </si>
  <si>
    <t>Плита нагревательная НП-15</t>
  </si>
  <si>
    <t>Плита нагревательная НП-15 (с отверстием для датчика)</t>
  </si>
  <si>
    <t>Греющий мат T2QuickNet Plus (160 Вт/м2), размеры 0,5м x 5,0м; 400Вт/ 230В, без термостата</t>
  </si>
  <si>
    <t>Пластиковый сальник для силового кабеля</t>
  </si>
  <si>
    <t>M20-PT100/TES-EXE</t>
  </si>
  <si>
    <t>Пластиковый сальник для кабеля TES/TESH/PTD</t>
  </si>
  <si>
    <t>M20-TES/PWR-IND</t>
  </si>
  <si>
    <t>M25-LN-NM</t>
  </si>
  <si>
    <t>Неметаллическая гайка</t>
  </si>
  <si>
    <t>Terminator LN-Tool</t>
  </si>
  <si>
    <t>Монтажный ключ для колонки Terminator</t>
  </si>
  <si>
    <t>XP PLUS-LN-TOOL</t>
  </si>
  <si>
    <t>Стальной ключ для колонки XP Plus</t>
  </si>
  <si>
    <t>TC-AMBIENT IND</t>
  </si>
  <si>
    <t>Кабельный сальник с трубной резьбой 3/4" для небронированного силового кабеля</t>
  </si>
  <si>
    <t>Кабельный сальник М25 для небронированного силового кабеля</t>
  </si>
  <si>
    <t>GL-38-M25-METAL (EEx d)</t>
  </si>
  <si>
    <t>Кабельный сальник М25 для бронированного силового кабеля</t>
  </si>
  <si>
    <t>ADPT-Pg16/M25 (EEx e)</t>
  </si>
  <si>
    <t>REDUCER-M25/20 - EEx d</t>
  </si>
  <si>
    <t>Латунный переходник с М25 (внешняя резьба) на М20 (внутренняя резьба)</t>
  </si>
  <si>
    <t>Полиамидный переходник с М25 (внешняя резьба) на М20 (внутренняя резьба)</t>
  </si>
  <si>
    <t>REDUCER-M32/25-EEXE</t>
  </si>
  <si>
    <t>Латунный переходник с М32 (внешняя резьба) на М25 (внутренняя резьба)</t>
  </si>
  <si>
    <t>Латунный переходник с М20 (внешняя резьба) на М25 (внутренняя резьба)</t>
  </si>
  <si>
    <t>HWA-PLUG-M20-EXE-PLASTIC</t>
  </si>
  <si>
    <t>Терморегуляторы</t>
  </si>
  <si>
    <t>ECO10RJ</t>
  </si>
  <si>
    <t>ECO16FRJ</t>
  </si>
  <si>
    <t>ECO16FRE</t>
  </si>
  <si>
    <t>Термостаты с УЗО</t>
  </si>
  <si>
    <t>ECO10FJW</t>
  </si>
  <si>
    <t>ECO10FJWP</t>
  </si>
  <si>
    <t>АНТИОБЛЕДЕНЕНИЕ</t>
  </si>
  <si>
    <t>TASH одножильный нагревательный кабель</t>
  </si>
  <si>
    <t>TASH10</t>
  </si>
  <si>
    <t>TASH3</t>
  </si>
  <si>
    <t>TASH1.5</t>
  </si>
  <si>
    <t>TASH1</t>
  </si>
  <si>
    <t>TASH0.82</t>
  </si>
  <si>
    <t>TASH0.65</t>
  </si>
  <si>
    <t>TASH0.32</t>
  </si>
  <si>
    <t>TASH0.21</t>
  </si>
  <si>
    <t>TASH0.17</t>
  </si>
  <si>
    <t>TASH0.1</t>
  </si>
  <si>
    <t>АКСЕССУАРЫ К TASH</t>
  </si>
  <si>
    <t>EFPLP4</t>
  </si>
  <si>
    <t>Система поддержания температуры горячей воды HWAT</t>
  </si>
  <si>
    <t>Номер в каталоге</t>
  </si>
  <si>
    <t>Цена, вкл. НДС, руб.</t>
  </si>
  <si>
    <t>Eд. Изм.</t>
  </si>
  <si>
    <t>HWAT-R</t>
  </si>
  <si>
    <t>HWAT-M</t>
  </si>
  <si>
    <t>HWAT-L</t>
  </si>
  <si>
    <t>м</t>
  </si>
  <si>
    <t>Поддержание горячей воды в трубопроводах</t>
  </si>
  <si>
    <t>Описание</t>
  </si>
  <si>
    <t>Саморегулируемый греющий кабель - для поддержания температуры горячей воды  на уровне 37°C - 70°C</t>
  </si>
  <si>
    <t>Саморегулируемый греющий кабель - для поддержания температуры горячей воды  на уровне 37°C - 55°C</t>
  </si>
  <si>
    <t>Монтажный лист Devicell Dry (0,013 х 0,5 х 1,0 м) - 10 шт.</t>
  </si>
  <si>
    <t>Flexkit for Devicell Dry. Комплект для установки датчика температуры пола на монтажный лист Devicell Dry - 1 шт.</t>
  </si>
  <si>
    <t>Девимат  DSVF-150        69 / 75 Вт        0,45 x 1 м        0,5</t>
  </si>
  <si>
    <t>Девимат  DSVF-150     137 / 150 Вт       0,45 x 2 м        1</t>
  </si>
  <si>
    <t>Девимат  DSVF-150     206 / 225 Вт       0,45 x 3 м        1,5</t>
  </si>
  <si>
    <t>Девимат  DSVF-150     274 / 300 Вт       0,45 x 4 м        2</t>
  </si>
  <si>
    <t>Универсальный монтажный набор на 1 полосу нагревательной пленки, включает коннекторы, электроизоляцию и проводку</t>
  </si>
  <si>
    <t>156 </t>
  </si>
  <si>
    <t>Гидропароизоляция армированная.</t>
  </si>
  <si>
    <t>128 </t>
  </si>
  <si>
    <t>Теплоизоляция НПЭ лавсан толщина - 3 мм</t>
  </si>
  <si>
    <t>40 </t>
  </si>
  <si>
    <t>88 </t>
  </si>
  <si>
    <t>Двужильные нагревательные маты под плитку Calorcab (США)</t>
  </si>
  <si>
    <t>Длина мата, м</t>
  </si>
  <si>
    <t>Площадь мата,кв. м</t>
  </si>
  <si>
    <t>Мощность системы,Вт</t>
  </si>
  <si>
    <t>Комплект инфракрасного теплого пола CALORIQUE , 0,5 кв. м</t>
  </si>
  <si>
    <t>US50-150-0,5F</t>
  </si>
  <si>
    <t>Комплект инфракрасного теплого пола CALORIQUE, 1,0 кв. м</t>
  </si>
  <si>
    <t>US50-150-1,0F</t>
  </si>
  <si>
    <t>Комплект инфракрасного теплого пола CALORIQUE, 2,0 кв. м</t>
  </si>
  <si>
    <t>US50-150-2,0F</t>
  </si>
  <si>
    <t>Комплект инфракрасного теплого пола CALORIQUE, 3,0 кв. м</t>
  </si>
  <si>
    <t>US50-150-3,0F</t>
  </si>
  <si>
    <t>Девимат DTIF-150      412 / 450 Вт        0,45 x 6 м         3</t>
  </si>
  <si>
    <t>Девимат DTIF-150      480 / 525 Вт        0,45 x 7 м         3,5</t>
  </si>
  <si>
    <t>Девимат DTIF-150      549 / 600 Вт        0,45 x 8 м         4</t>
  </si>
  <si>
    <t>Девимат DTIF-150      686 / 750 Вт        0,45 x 10 м       5</t>
  </si>
  <si>
    <t>Девимат DTIF-150      823 / 900 Вт        0,45 x 12 м       6</t>
  </si>
  <si>
    <t>Девимат DTIF-150      961 / 1050 Вт      0,45 x 14 м       7</t>
  </si>
  <si>
    <t>Девимат DTIF-150     1098 / 1200 Вт     0,45 x 16 м       8</t>
  </si>
  <si>
    <t>Девимат DTIF-150     1235 / 1350 Вт     0,45 x 18 м       9</t>
  </si>
  <si>
    <t>Греющий мат T2QuickNet (90 Вт/м2), размеры 0,5м x 16,0м; 725Вт/ 230В, без термостата</t>
  </si>
  <si>
    <t>Греющий мат T2QuickNet (90 Вт/м2), размеры 0,5м x 18,0м; 800Вт/ 230В, без термостата</t>
  </si>
  <si>
    <t xml:space="preserve">Комплект для заделки LLS-SK 3х3,00-04 </t>
  </si>
  <si>
    <t xml:space="preserve">Комплект для заделки LLS-SK 3х3,00-04/М </t>
  </si>
  <si>
    <t xml:space="preserve">Комплект для заделки LLS-SK 3х6,00-01 </t>
  </si>
  <si>
    <t xml:space="preserve">Комплект для заделки LLS-SK 3х6,00-01/М </t>
  </si>
  <si>
    <t xml:space="preserve">Комплект для заделки LLS-SK 3х6,00-02 </t>
  </si>
  <si>
    <t xml:space="preserve">Комплект для заделки LLS-SK 3х6,00-02/М </t>
  </si>
  <si>
    <t xml:space="preserve">Комплект для заделки LLS-SK 3х6,00-03 </t>
  </si>
  <si>
    <t xml:space="preserve">Комплект для заделки LLS-SK 3х6,00-03/М </t>
  </si>
  <si>
    <t xml:space="preserve">Комплект для заделки LLS-SK 3х6,00-04 </t>
  </si>
  <si>
    <t xml:space="preserve">Комплект для заделки LLS-SK 3х6,00-04/М </t>
  </si>
  <si>
    <t xml:space="preserve">Комплект для заделки LLS-TK 3х1,50-01 </t>
  </si>
  <si>
    <t xml:space="preserve">Комплект для заделки LLS-TK 3х1,50-01/М </t>
  </si>
  <si>
    <t>Гидропароизоляция полиэтилен.</t>
  </si>
  <si>
    <t>120 </t>
  </si>
  <si>
    <t xml:space="preserve">Коробка соединительная РТВ 404-1Б/2П </t>
  </si>
  <si>
    <t xml:space="preserve">Коробка соединительная РТВ 404-1П/0 </t>
  </si>
  <si>
    <t xml:space="preserve">Коробка соединительная РТВ 404-1П/1П </t>
  </si>
  <si>
    <t xml:space="preserve">Коробка соединительная РТВ 404-1П/2П </t>
  </si>
  <si>
    <t xml:space="preserve">Коробка соединительная РТВ 404-2Б/1П </t>
  </si>
  <si>
    <t xml:space="preserve">Коробка соединительная РТВ 405-0/0 </t>
  </si>
  <si>
    <t xml:space="preserve">Коробка соединительная РТВ 405-1Б/0 </t>
  </si>
  <si>
    <t xml:space="preserve">Коробка соединительная РТВ 405-1П/0 </t>
  </si>
  <si>
    <t xml:space="preserve">Коробка соединительная РТВ 601-1Б/1Б </t>
  </si>
  <si>
    <t xml:space="preserve">Коробка соединительная РТВ 601-1Б/1П </t>
  </si>
  <si>
    <t>Коробка соединительная РТВ 601-1Б/2Б</t>
  </si>
  <si>
    <t xml:space="preserve">Коробка соединительная РТВ 601-1Б/2П </t>
  </si>
  <si>
    <t xml:space="preserve">Коробка соединительная РТВ 601-1П/1П </t>
  </si>
  <si>
    <t xml:space="preserve">Коробка соединительная РТВ 601-1П/2П </t>
  </si>
  <si>
    <t xml:space="preserve">Коробка соединительная РТВ 601-2Б/1П </t>
  </si>
  <si>
    <t xml:space="preserve">Коробка соединительная РТВ 602-1Б/1П </t>
  </si>
  <si>
    <t xml:space="preserve">Коробка соединительная РТВ 602-1Б/2П </t>
  </si>
  <si>
    <t xml:space="preserve">Коробка соединительная РТВ 602-1Б/3П </t>
  </si>
  <si>
    <t xml:space="preserve">Коробка соединительная РТВ 602-1П/1П </t>
  </si>
  <si>
    <t xml:space="preserve">Комплект для заделки LLS-TK 3х1,50-02 </t>
  </si>
  <si>
    <t xml:space="preserve">Комплект для заделки LLS-TK 3х1,50-02/М </t>
  </si>
  <si>
    <t xml:space="preserve">Комплект для заделки LLS-TK 3х1,50-03 </t>
  </si>
  <si>
    <t xml:space="preserve">Комплект для заделки LLS-TK 3х1,50-03/М </t>
  </si>
  <si>
    <t xml:space="preserve">Комплект для заделки LLS-TK 3х1,50-04 </t>
  </si>
  <si>
    <t>Нагревательный мат двужильный CalorCab 1,5 кв. м.</t>
  </si>
  <si>
    <t>4 432 </t>
  </si>
  <si>
    <t>Нагревательный мат двужильный CalorCab 2,0 кв. м.</t>
  </si>
  <si>
    <t>5 319 </t>
  </si>
  <si>
    <t>Нагревательный мат двужильный CalorCab 2,5 кв. м.</t>
  </si>
  <si>
    <t>6 094 </t>
  </si>
  <si>
    <t>Нагревательный мат двужильный CalorCab 3,0 кв. м.</t>
  </si>
  <si>
    <t>6 953 </t>
  </si>
  <si>
    <t>Нагревательный мат двужильный CalorCab 4,5 кв. м.</t>
  </si>
  <si>
    <t>8 992 </t>
  </si>
  <si>
    <t>Термостат с датчиком температуры пола и воздуха, со встроенным таймером и возможностью программирования  +5/+45C, 220V, 16A</t>
  </si>
  <si>
    <t>$125</t>
  </si>
  <si>
    <t>Терморегулятор Easycontrol SA-2</t>
  </si>
  <si>
    <t>Шт.</t>
  </si>
  <si>
    <t>$300</t>
  </si>
  <si>
    <t>Термостат с датчиком температуры пола и встроенной функцией изменения температуры по сигналам от удаленного таймера -5/+40C, 220V, 16A</t>
  </si>
  <si>
    <t>Саморегулирующийся кабель NELSON LIMITRACE.</t>
  </si>
  <si>
    <r>
      <t xml:space="preserve">Тип </t>
    </r>
    <r>
      <rPr>
        <b/>
        <i/>
        <sz val="10"/>
        <color indexed="8"/>
        <rFont val="Arial"/>
        <family val="2"/>
      </rPr>
      <t>SLT-2</t>
    </r>
    <r>
      <rPr>
        <sz val="1"/>
        <color indexed="8"/>
        <rFont val="Arial"/>
        <family val="2"/>
      </rPr>
      <t> </t>
    </r>
  </si>
  <si>
    <t>Мощность, Вт/м (10C)</t>
  </si>
  <si>
    <t>16/36</t>
  </si>
  <si>
    <t>$21</t>
  </si>
  <si>
    <r>
      <t xml:space="preserve">Тип </t>
    </r>
    <r>
      <rPr>
        <b/>
        <i/>
        <sz val="10"/>
        <color indexed="8"/>
        <rFont val="Arial"/>
        <family val="2"/>
      </rPr>
      <t>СLT</t>
    </r>
    <r>
      <rPr>
        <sz val="1"/>
        <color indexed="8"/>
        <rFont val="Arial"/>
        <family val="2"/>
      </rPr>
      <t> </t>
    </r>
  </si>
  <si>
    <t>СLT-23 - JT</t>
  </si>
  <si>
    <t>$16,5</t>
  </si>
  <si>
    <t>СLT-25 - JT</t>
  </si>
  <si>
    <t>$18</t>
  </si>
  <si>
    <t>СLT-28 - JT</t>
  </si>
  <si>
    <t>$19</t>
  </si>
  <si>
    <t>CD-15-450</t>
  </si>
  <si>
    <t>CD-15-600</t>
  </si>
  <si>
    <t>CD-15-750</t>
  </si>
  <si>
    <t>CD-15-900</t>
  </si>
  <si>
    <t>CD-15-1200</t>
  </si>
  <si>
    <t>CD-15-1500</t>
  </si>
  <si>
    <t>CD-15-1800</t>
  </si>
  <si>
    <t>CD-15-2100</t>
  </si>
  <si>
    <t>CD-15-3000</t>
  </si>
  <si>
    <t>CD-20-3000</t>
  </si>
  <si>
    <t>Термостаты  для  системы " ТЕПЛЫЙ  ПОЛ"</t>
  </si>
  <si>
    <t>NLC-308B</t>
  </si>
  <si>
    <t>NLC-408H</t>
  </si>
  <si>
    <t>NLC-511Н</t>
  </si>
  <si>
    <t>NLC-527H</t>
  </si>
  <si>
    <t>NLC-529OSD</t>
  </si>
  <si>
    <t>NLC-508D</t>
  </si>
  <si>
    <t>Термостаты  для  системы " антиобледенение"</t>
  </si>
  <si>
    <t>SMT-502H</t>
  </si>
  <si>
    <t>SMT-502D</t>
  </si>
  <si>
    <t>SMT-832H</t>
  </si>
  <si>
    <t>SMT-527D</t>
  </si>
  <si>
    <t>Датчик осадков</t>
  </si>
  <si>
    <t>Датчик воды</t>
  </si>
  <si>
    <t xml:space="preserve">Комплект для заделки LLS-TK 3х3,00-03 </t>
  </si>
  <si>
    <t xml:space="preserve">Комплект для заделки LLS-TK 3х3,00-03/М </t>
  </si>
  <si>
    <t xml:space="preserve">Комплект для заделки LLS-TK 3х3,00-04 </t>
  </si>
  <si>
    <t xml:space="preserve">Комплект для заделки LLS-TK 3х3,00-04/М </t>
  </si>
  <si>
    <t xml:space="preserve">Комплект для заделки LLS-TK 3х6,00-01 </t>
  </si>
  <si>
    <t xml:space="preserve">Комплект для заделки LLS-TK 3х6,00-01/М </t>
  </si>
  <si>
    <t xml:space="preserve">Комплект для заделки LLS-TK 3х6,00-02 </t>
  </si>
  <si>
    <t xml:space="preserve">Комплект для заделки LLS-TK 3х6,00-02/М </t>
  </si>
  <si>
    <t xml:space="preserve">Комплект для заделки LLS-TK 3х6,00-03 </t>
  </si>
  <si>
    <t xml:space="preserve">Комплект для заделки LLS-TK 3х6,00-03/М </t>
  </si>
  <si>
    <t xml:space="preserve">Комплект для заделки LLS-TK 3х6,00-04 </t>
  </si>
  <si>
    <t xml:space="preserve">Комплект для заделки LLS-TK 3х6,00-04/М </t>
  </si>
  <si>
    <t>Комплект для соединения СР-7</t>
  </si>
  <si>
    <t>Соединитель СНФ МФ-03-01-1</t>
  </si>
  <si>
    <t>Соединитель СНФ МФ-05-00-1</t>
  </si>
  <si>
    <t>КРЕПЕЖНЫЕ И ЭЛЕКТРОТЕХНИЧЕСКИЕ ЭЛЕМЕНТЫ</t>
  </si>
  <si>
    <t>Лента крепежная FT/HTM</t>
  </si>
  <si>
    <t>25</t>
  </si>
  <si>
    <t>26</t>
  </si>
  <si>
    <t>27</t>
  </si>
  <si>
    <t>28</t>
  </si>
  <si>
    <t>29</t>
  </si>
  <si>
    <t>10FMT2-CT</t>
  </si>
  <si>
    <t>Constant wattage heating cable</t>
  </si>
  <si>
    <t>30</t>
  </si>
  <si>
    <t>20FMT2-CT</t>
  </si>
  <si>
    <t>31</t>
  </si>
  <si>
    <t>310FMT2-CT</t>
  </si>
  <si>
    <t>32</t>
  </si>
  <si>
    <t>10FHT2-CT</t>
  </si>
  <si>
    <t>33</t>
  </si>
  <si>
    <t>34</t>
  </si>
  <si>
    <t>35</t>
  </si>
  <si>
    <t>40FHT2-CT</t>
  </si>
  <si>
    <t>36</t>
  </si>
  <si>
    <t>10FHT4-CT</t>
  </si>
  <si>
    <t>37</t>
  </si>
  <si>
    <t>20FHT4-CT</t>
  </si>
  <si>
    <t>38</t>
  </si>
  <si>
    <t>39</t>
  </si>
  <si>
    <t>40</t>
  </si>
  <si>
    <t>Соединительная коробка для подключения питания к трем греющим кабелям</t>
  </si>
  <si>
    <t>JBM-100-L-E (Eex e)</t>
  </si>
  <si>
    <t>Соединительная коробка со светодиодом, для подключения питания к трем греющим кабелям</t>
  </si>
  <si>
    <t>JBM-100-EP (Eex e)</t>
  </si>
  <si>
    <t>Соединительная коробка</t>
  </si>
  <si>
    <t>DFT2095</t>
  </si>
  <si>
    <t>DFT2118</t>
  </si>
  <si>
    <t>DFT2137</t>
  </si>
  <si>
    <t>DFT2157</t>
  </si>
  <si>
    <t>TXLP/1   300/17</t>
  </si>
  <si>
    <t>TXLP/1   400/17</t>
  </si>
  <si>
    <t>TXLP/1   500/17</t>
  </si>
  <si>
    <t>TXLP/1   600/17</t>
  </si>
  <si>
    <t>63</t>
  </si>
  <si>
    <t>HAQ1N390</t>
  </si>
  <si>
    <t>64</t>
  </si>
  <si>
    <t>HAQ1N240</t>
  </si>
  <si>
    <t>65</t>
  </si>
  <si>
    <t>HAQ1N190</t>
  </si>
  <si>
    <t>66</t>
  </si>
  <si>
    <t>HAP1N155</t>
  </si>
  <si>
    <t>67</t>
  </si>
  <si>
    <t>HAP1N120</t>
  </si>
  <si>
    <t>68</t>
  </si>
  <si>
    <t>HAP1N95</t>
  </si>
  <si>
    <t>69</t>
  </si>
  <si>
    <t>HAP1N76</t>
  </si>
  <si>
    <t>70</t>
  </si>
  <si>
    <t>HAP1N60</t>
  </si>
  <si>
    <t>71</t>
  </si>
  <si>
    <t>HAP1N48</t>
  </si>
  <si>
    <t>72</t>
  </si>
  <si>
    <t>HAP1N37</t>
  </si>
  <si>
    <t>73</t>
  </si>
  <si>
    <t>HAC1N21.3</t>
  </si>
  <si>
    <t>74</t>
  </si>
  <si>
    <t>75</t>
  </si>
  <si>
    <t>76</t>
  </si>
  <si>
    <t>HAC1N5.3</t>
  </si>
  <si>
    <t>77</t>
  </si>
  <si>
    <t>HAC1N3.3</t>
  </si>
  <si>
    <t>78</t>
  </si>
  <si>
    <t>HAC1N2</t>
  </si>
  <si>
    <t>79</t>
  </si>
  <si>
    <t>HAF2M36K</t>
  </si>
  <si>
    <t>80</t>
  </si>
  <si>
    <t>HAF2M29.5K</t>
  </si>
  <si>
    <t>81</t>
  </si>
  <si>
    <t>HAF2M24.5K</t>
  </si>
  <si>
    <t>82</t>
  </si>
  <si>
    <t>HAA2M19.7K</t>
  </si>
  <si>
    <t>3-phase splitterbox (1 gland x M32 + 1 gland x M25 + 2 holes x M25), terminals 16 sq.mm: L1,L2,L3,N-N-N, internal and external earth plates</t>
  </si>
  <si>
    <t>258</t>
  </si>
  <si>
    <t>3-phase splitterbox (1 gland x M40 + 1 gland x M25 + 2 holes x M25), terminals 25 sq.mm: L1,L2,L3,N-N-N, internal and external earth plates</t>
  </si>
  <si>
    <t>259</t>
  </si>
  <si>
    <t>Marshalling box (4xM25 + 1xM32), 16sq.mm terminals</t>
  </si>
  <si>
    <t>260</t>
  </si>
  <si>
    <t>Marshalling box (7xM25 + 1xM32), 16sq.mm terminals</t>
  </si>
  <si>
    <t>261</t>
  </si>
  <si>
    <t>1-phase splitterbox (1xM25 + 3xM20), 4 terminals x 10 sq.mm: L1,N,PE-PE</t>
  </si>
  <si>
    <t>262</t>
  </si>
  <si>
    <t>263</t>
  </si>
  <si>
    <t>3-phase splitterbox (1xM32 + 6xM20), 6 terminals x 10 sq.mm: L1,L2,L3,PE-PE-PE</t>
  </si>
  <si>
    <t>264</t>
  </si>
  <si>
    <t>JB-EX-21/35MM2 (EE x e)</t>
  </si>
  <si>
    <t>265</t>
  </si>
  <si>
    <t>Junction Box (4x25)</t>
  </si>
  <si>
    <t>266</t>
  </si>
  <si>
    <t>267</t>
  </si>
  <si>
    <t>JB-EX-28</t>
  </si>
  <si>
    <t>268</t>
  </si>
  <si>
    <t>269</t>
  </si>
  <si>
    <t>JB-MB-25/16MM2 (EE x e)</t>
  </si>
  <si>
    <t>Modular Marshalling Box (4x25)</t>
  </si>
  <si>
    <t>270</t>
  </si>
  <si>
    <t>Modular Marshalling Box (7xM25)</t>
  </si>
  <si>
    <t>271</t>
  </si>
  <si>
    <t>272</t>
  </si>
  <si>
    <t>273</t>
  </si>
  <si>
    <t>274</t>
  </si>
  <si>
    <t>Т-ЮО(Еехе)</t>
  </si>
  <si>
    <t>Tee connection kit</t>
  </si>
  <si>
    <t>275</t>
  </si>
  <si>
    <t>T-100-CRIMP-KIT</t>
  </si>
  <si>
    <t>Spare Parts for T-100</t>
  </si>
  <si>
    <t>276</t>
  </si>
  <si>
    <t>Junction box Support Bracket</t>
  </si>
  <si>
    <t>277</t>
  </si>
  <si>
    <t>Junction box Support Bracket and Insulation Entry</t>
  </si>
  <si>
    <t>278</t>
  </si>
  <si>
    <t>279</t>
  </si>
  <si>
    <t>280</t>
  </si>
  <si>
    <t>281</t>
  </si>
  <si>
    <t>282</t>
  </si>
  <si>
    <t>SB-125</t>
  </si>
  <si>
    <t>283</t>
  </si>
  <si>
    <t>284</t>
  </si>
  <si>
    <t>Insulation Entry Kit</t>
  </si>
  <si>
    <t>285</t>
  </si>
  <si>
    <t>286</t>
  </si>
  <si>
    <t>Insulation Entry Kit For Power Cable</t>
  </si>
  <si>
    <t>287</t>
  </si>
  <si>
    <t>288</t>
  </si>
  <si>
    <t>IEK25-CON</t>
  </si>
  <si>
    <t>289</t>
  </si>
  <si>
    <t>IEK20-CON</t>
  </si>
  <si>
    <t>290</t>
  </si>
  <si>
    <t>CCON25-100</t>
  </si>
  <si>
    <t>Набор для подключения кабеля параллельного типа</t>
  </si>
  <si>
    <t>conduit connection Kit for parrallel heating cables</t>
  </si>
  <si>
    <t>291</t>
  </si>
  <si>
    <t>CCON25-CMT-2M</t>
  </si>
  <si>
    <t>292</t>
  </si>
  <si>
    <t>CCON25-CMT-25M</t>
  </si>
  <si>
    <t>293</t>
  </si>
  <si>
    <t>CCON25-CHT-2M</t>
  </si>
  <si>
    <t>294</t>
  </si>
  <si>
    <t>CCON25-CHT-25M</t>
  </si>
  <si>
    <t>295</t>
  </si>
  <si>
    <t>CCON25-CMT/HT-1</t>
  </si>
  <si>
    <t>296</t>
  </si>
  <si>
    <t>CCON20-100-PI-A</t>
  </si>
  <si>
    <t>297</t>
  </si>
  <si>
    <t>Греющий кабель T2Blue (~ 20 Вт/м), 980Вт/ 230В, длина 50 м</t>
  </si>
  <si>
    <t>3-phase splitterbox (1 gland x M40 + 3 holes x M25), terminals 16 sq.mm: L1,L2,L3,N-N-N, internal earth plate</t>
  </si>
  <si>
    <t>257</t>
  </si>
  <si>
    <t>Трехфазная распределительная коробка под бронированный силовой кабель</t>
  </si>
  <si>
    <t xml:space="preserve">Крепежная скоба с функцией, защита кабеля от повреждения </t>
  </si>
  <si>
    <t>Термоусаживаемый набор для подключения к соединительной коробке для кабеля типа FS-C-2X, с сальником M20</t>
  </si>
  <si>
    <t>Зажимы для крепления греющих кабелей на крышах и в водосточных желобах (50 шт. в уп.)</t>
  </si>
  <si>
    <t>Клей на базе полиуретана для крепления и изоляции обычных строительных материалов. 300 мл</t>
  </si>
  <si>
    <t>EMDR-10</t>
  </si>
  <si>
    <t>HTS-D-THERMOSTAT</t>
  </si>
  <si>
    <t>Устройство управления для систем обогрева кровли и желобов, в комплекте с датчиком влаги и датчиком температуры окружающей среды</t>
  </si>
  <si>
    <t>Термостат с 2-мя уставками</t>
  </si>
  <si>
    <t>VIA-DU-A10</t>
  </si>
  <si>
    <t>HARD-45</t>
  </si>
  <si>
    <t>Кабель DTCE 4,192 Ом/м</t>
  </si>
  <si>
    <t>Кабель DTCE 2,368 Ом/м</t>
  </si>
  <si>
    <t>Кабель DTCE 1,519 Ом/м</t>
  </si>
  <si>
    <t>Кабель DTCE 1,057 Ом/м</t>
  </si>
  <si>
    <t>Кабель DTCE 0,735 Ом/м</t>
  </si>
  <si>
    <t>Кабель DTCE 0,567 Ом/м</t>
  </si>
  <si>
    <t>Кабель DTCE 0,451 Ом/м</t>
  </si>
  <si>
    <t>Кабель DTCE 0,367 Ом/м</t>
  </si>
  <si>
    <t>Кабель DTCE 0,257 Ом/м</t>
  </si>
  <si>
    <t>Кабель DTCE 0,19 Ом/м</t>
  </si>
  <si>
    <t>Кабель DTCE 0,146 Ом/м</t>
  </si>
  <si>
    <t>Кабель DTCE 0,115 Ом/м</t>
  </si>
  <si>
    <t>Кабель DTCE 0,092 Ом/м</t>
  </si>
  <si>
    <t>Кабель DTCE 0,055 Ом/м</t>
  </si>
  <si>
    <t>Кабель DTCE 0,07 Ом/м</t>
  </si>
  <si>
    <t>Кабель DTCE 9,356 Ом/м</t>
  </si>
  <si>
    <t>TESXL-240-FOJ</t>
  </si>
  <si>
    <t>TESXL-330-FOJ</t>
  </si>
  <si>
    <t>TESXL-500-FOJ</t>
  </si>
  <si>
    <t>TESXL-730-FOJ</t>
  </si>
  <si>
    <t>TESXL-1000-FOJ</t>
  </si>
  <si>
    <t>TESXL-1440-FOJ</t>
  </si>
  <si>
    <t>TESXL-1730-FOJ</t>
  </si>
  <si>
    <t>TESXL-2160-FOJ</t>
  </si>
  <si>
    <t>TESXL-2400-FOJ</t>
  </si>
  <si>
    <t>TESXL-3000-FOJ</t>
  </si>
  <si>
    <t>TESXL-4000-FOJ</t>
  </si>
  <si>
    <t>TESXL-5600-FOJ</t>
  </si>
  <si>
    <t>TESXL-8000-FOJ</t>
  </si>
  <si>
    <t>CCON20-100-PI-B</t>
  </si>
  <si>
    <t>298</t>
  </si>
  <si>
    <t>CCON20-100-PI-C</t>
  </si>
  <si>
    <t>299</t>
  </si>
  <si>
    <t>CCON20-CMT-2M</t>
  </si>
  <si>
    <t>300</t>
  </si>
  <si>
    <t>CCON20-CMT-25M</t>
  </si>
  <si>
    <t>301</t>
  </si>
  <si>
    <t>CCON20-CHT-2M</t>
  </si>
  <si>
    <t>302</t>
  </si>
  <si>
    <t>CCON20-CHT-25M</t>
  </si>
  <si>
    <t>303</t>
  </si>
  <si>
    <t>CCON20-CMT/HT-1</t>
  </si>
  <si>
    <t>304</t>
  </si>
  <si>
    <t>Cable Gland M20 with sleeve for earth core</t>
  </si>
  <si>
    <t>305</t>
  </si>
  <si>
    <t>Cable Gland M32</t>
  </si>
  <si>
    <t>306</t>
  </si>
  <si>
    <t>Lock for mounting-band</t>
  </si>
  <si>
    <t>322</t>
  </si>
  <si>
    <t>Оцинкованная арматурная сетка 25м/рул.</t>
  </si>
  <si>
    <t>Zinc plated metal mesh</t>
  </si>
  <si>
    <t>323</t>
  </si>
  <si>
    <t>Арматурная сетка из нерж.стали 25м/рул.</t>
  </si>
  <si>
    <t>Stainless steel metal mesh</t>
  </si>
  <si>
    <t>324</t>
  </si>
  <si>
    <t>FT-8 (100 m) (ISOPAD 07.999.001)</t>
  </si>
  <si>
    <t>Никелированный провод для крепления кабеля к монтажному каркасу</t>
  </si>
  <si>
    <t>Nickel-wire</t>
  </si>
  <si>
    <t>325</t>
  </si>
  <si>
    <t>Крепежная лента</t>
  </si>
  <si>
    <t>Fixing tape</t>
  </si>
  <si>
    <t>326</t>
  </si>
  <si>
    <t>Steel mounting-band</t>
  </si>
  <si>
    <t>327</t>
  </si>
  <si>
    <t>328</t>
  </si>
  <si>
    <t>329</t>
  </si>
  <si>
    <t>S-19</t>
  </si>
  <si>
    <t>Inline Splice</t>
  </si>
  <si>
    <t>330</t>
  </si>
  <si>
    <t>331</t>
  </si>
  <si>
    <t>332</t>
  </si>
  <si>
    <t>333</t>
  </si>
  <si>
    <t>334</t>
  </si>
  <si>
    <t>Pipe strap for support brackets</t>
  </si>
  <si>
    <t>335</t>
  </si>
  <si>
    <t>336</t>
  </si>
  <si>
    <t>337</t>
  </si>
  <si>
    <t>338</t>
  </si>
  <si>
    <t>РВ1000</t>
  </si>
  <si>
    <t>339</t>
  </si>
  <si>
    <t>РВ1200</t>
  </si>
  <si>
    <t>340</t>
  </si>
  <si>
    <t>РВ2400</t>
  </si>
  <si>
    <t>341</t>
  </si>
  <si>
    <t>РВ125(50шт./уп.)</t>
  </si>
  <si>
    <t>342</t>
  </si>
  <si>
    <t>РВ300 (35шт./уп.)</t>
  </si>
  <si>
    <t>343</t>
  </si>
  <si>
    <t>РВ600 (25шт./уп)</t>
  </si>
  <si>
    <t>344</t>
  </si>
  <si>
    <t>РВ3600</t>
  </si>
  <si>
    <t>345</t>
  </si>
  <si>
    <t>Cable Tie for fixing the Heater (100 pcs)</t>
  </si>
  <si>
    <t>346</t>
  </si>
  <si>
    <t>Аксесcуары для греющего кабеля с минеральной изоляцией</t>
  </si>
  <si>
    <t>347</t>
  </si>
  <si>
    <t>B/.../2M/DC1H2.5/Y/ M20/ORD</t>
  </si>
  <si>
    <t>unit</t>
  </si>
  <si>
    <t>Разделка греющего кабеля с минеральной изоляцией</t>
  </si>
  <si>
    <t>EPHBM10P</t>
  </si>
  <si>
    <t>Конвектор Beta,мех.термост,вилка,1000Вт</t>
  </si>
  <si>
    <t>EPHBM15P</t>
  </si>
  <si>
    <t>Конвектор Beta,мех.термост, вилка,1500Вт</t>
  </si>
  <si>
    <t>EPHBM20P</t>
  </si>
  <si>
    <t>Конвектор Beta,мех.термост,вилка,2000Вт</t>
  </si>
  <si>
    <t>ELTE4</t>
  </si>
  <si>
    <t>Термостат для Tupa</t>
  </si>
  <si>
    <t>EPHBAC1</t>
  </si>
  <si>
    <t>ножки для Beta, поликарбонат, 2 шт.</t>
  </si>
  <si>
    <t>TASH0.025</t>
  </si>
  <si>
    <t>Кабель пост.сопрот,мах16А,0,025ом/м</t>
  </si>
  <si>
    <t>TASH0.05</t>
  </si>
  <si>
    <t>Кабель пост.сопрот,мах 16А,0,05ом/м</t>
  </si>
  <si>
    <t>Кабель пост.сопрот,мах 16А,0,1ом/м</t>
  </si>
  <si>
    <t>Кабель пост.сопрот,мах 16А,0,17ом/м</t>
  </si>
  <si>
    <t>Кабель пост.сопрот,мах 16А,0,21ом/м</t>
  </si>
  <si>
    <t>Кабель пост.сопрот,мах 16А,0,32ом/м</t>
  </si>
  <si>
    <t>TASH0.45</t>
  </si>
  <si>
    <t>Кабель пост.сопрот,мах 16А,0,45ом/м</t>
  </si>
  <si>
    <t>Кабель пост.сопрот,мах 16А,0,65ом/м</t>
  </si>
  <si>
    <t>Кабель пост.сопрот,мах 16А,0,82ом/м</t>
  </si>
  <si>
    <t>Кабель пост.сопрот,мах 16А,1ом/м</t>
  </si>
  <si>
    <t>Кабель пост.сопрот,мах 16А,1,5ом/м</t>
  </si>
  <si>
    <t>Кабель пост.сопрот,мах 16А,3ом/м</t>
  </si>
  <si>
    <t>TASH6</t>
  </si>
  <si>
    <t>Кабель пост.сопрот,мах 16А,6ом/м</t>
  </si>
  <si>
    <t>Кабель пост.сопрот,мах 16А,10ом/м</t>
  </si>
  <si>
    <t>Сетка антиобледенения 100x95,300Вт</t>
  </si>
  <si>
    <t>Сетка антиобледенения 200x95,600Вт</t>
  </si>
  <si>
    <t>Сетка антиобледенения 300x95,900Вт</t>
  </si>
  <si>
    <t>Греющие панели FlexiPanel, для металлических резервуаров,</t>
  </si>
  <si>
    <t>tº поддержания до 121°C, tº внешнего воздействия до 232ºС</t>
  </si>
  <si>
    <t xml:space="preserve">Греющие панели FlexiPanel, для неметаллических резервуаров, </t>
  </si>
  <si>
    <t xml:space="preserve">Кабель DTIV-9         659 / 720 Вт                 80 м  </t>
  </si>
  <si>
    <t xml:space="preserve">Кабель DTIV-9         741 / 810 Вт                 90 м  </t>
  </si>
  <si>
    <t xml:space="preserve">Кабель DTIV-9         823 / 900 Вт               100 м  </t>
  </si>
  <si>
    <t>Кабель DSIG-10         184 / 202 Вт           21 м</t>
  </si>
  <si>
    <t>Кабель DSIG-10         245 / 268 Вт           26 м</t>
  </si>
  <si>
    <t>Кабель DSIG-10         273 / 299 Вт           30 м</t>
  </si>
  <si>
    <t>Кабель DSIG-10         346 / 376 Вт           37 м</t>
  </si>
  <si>
    <t>B/.../2M/DC1H6/Y/    М20/ЕХ</t>
  </si>
  <si>
    <t>MI-Heating Element-Cupronickel,6mm2,Ex</t>
  </si>
  <si>
    <t>351</t>
  </si>
  <si>
    <t>B/.../2M/AC1H2.5/LW/ M20/ORD</t>
  </si>
  <si>
    <t>MI-Heating Element-Alloy 825,2.5 mm2,Non-Ex</t>
  </si>
  <si>
    <t>352</t>
  </si>
  <si>
    <t>B/.../2M/AC1H2.5/LW/ М20/ЕХ</t>
  </si>
  <si>
    <t>MI-Heating Element-Alloy 825,2.5 mm2,Ex</t>
  </si>
  <si>
    <t>353</t>
  </si>
  <si>
    <t>B/.../2M/AC1H6/LW/ M20/ORD</t>
  </si>
  <si>
    <t>MI-Heating Element-Alloy 825,6 mm2,Non-Ex</t>
  </si>
  <si>
    <t>354</t>
  </si>
  <si>
    <t>B/.../2M/AC1H6/LW/ М20/ЕХ</t>
  </si>
  <si>
    <t>MI-Heating Element-Alloy 825,6 mm2,Ex</t>
  </si>
  <si>
    <t>355</t>
  </si>
  <si>
    <t>D/.../2M/AC2H1.0/LW/ M20/ORD</t>
  </si>
  <si>
    <t>MI-Heating Element-Alloy 825,Duo 2*1.0mm2,Non-Ex</t>
  </si>
  <si>
    <t>356</t>
  </si>
  <si>
    <t>D/.../2M/AC2H2.5/LW/ M20/ORD</t>
  </si>
  <si>
    <t>MI-Heating Element-Alloy 825,Duo 2*2.5mm2,Non-Ex</t>
  </si>
  <si>
    <t>357</t>
  </si>
  <si>
    <t>Секция нагревательная кабельная 339ТОО2 (ВНО 1х1,2-2)-0107-010-2-1</t>
  </si>
  <si>
    <t>Секция нагревательная кабельная 33ТМО2 (СНО 1х1,0ф)-0290-010-3-2</t>
  </si>
  <si>
    <t>Секция нагревательная кабельная 33ТМОЭ2 (СНОЭО 1х1,0ф)-0290-010-6-2</t>
  </si>
  <si>
    <t>Секция нагревательная кабельная 34ТМО2 (СНО 1х1,2ф)-0340-010-3-2</t>
  </si>
  <si>
    <t>Секция нагревательная кабельная 34ТМОЭ2 (СНОЭО 1х1,2Ф)-0340-010-6-2</t>
  </si>
  <si>
    <t>Секция нагревательная кабельная 35ТМО2 (СНО 10х0,25с)-0500-010-3-2</t>
  </si>
  <si>
    <t>Секция нагревательная кабельная 35ТМОЭ2 (СНОЭО 10х0,25с)-0500-010-6-2</t>
  </si>
  <si>
    <t>Секция нагревательная кабельная 374ТОО2 (ВНО 7х0,5-2)-128-010-2-1</t>
  </si>
  <si>
    <t>Секция нагревательная кабельная 38ТМОЭ2 (ВНОЭ 7х0,4-1)-0317-010-1-1</t>
  </si>
  <si>
    <t>Секция нагревательная кабельная 40ТМОЭ2 (СНКЭО 10-180)-0100-020-7-3</t>
  </si>
  <si>
    <t>Секция нагревательная кабельная 40ТМОЭ2 (СНКЭО 23-180)-0070-020-7-3</t>
  </si>
  <si>
    <t>Секция нагревательная кабельная 40ТМОЭ2 (СНКЭО 5,5-180)-0150-020-7-3</t>
  </si>
  <si>
    <t>Секция нагревательная кабельная 40ТМОЭ2 (ТМФ (7х0,3)CuNi10)-0630-040</t>
  </si>
  <si>
    <t>Секция нагревательная кабельная 40ТМОЭ2 (ТМФ (7х0,3)а)-0420-040</t>
  </si>
  <si>
    <t>Кабель DTIP-10          1464 / 1600 Вт            160 м</t>
  </si>
  <si>
    <t>Кабель DTIP-10          1647 / 1800 Вт            180 м</t>
  </si>
  <si>
    <t>505</t>
  </si>
  <si>
    <t>CRP-PI-15</t>
  </si>
  <si>
    <t>Гильза №15 (10шт/упак)</t>
  </si>
  <si>
    <t>Crimp-connector for PI No.15(10pc/bag)</t>
  </si>
  <si>
    <t>506</t>
  </si>
  <si>
    <t>CRP-PI-16</t>
  </si>
  <si>
    <t>Гильза №16 (10шт/упак)</t>
  </si>
  <si>
    <t xml:space="preserve">MONI-PT100-4/20MA </t>
  </si>
  <si>
    <t>Temperature Sensor With Transmitter, For Hazardous Areas</t>
  </si>
  <si>
    <t>431</t>
  </si>
  <si>
    <t>Galvanically isolated module</t>
  </si>
  <si>
    <t>432</t>
  </si>
  <si>
    <t>Remote monitoring module</t>
  </si>
  <si>
    <t>433</t>
  </si>
  <si>
    <t>434</t>
  </si>
  <si>
    <t>Базовое устройство системы удаленного контроля</t>
  </si>
  <si>
    <t>Remote control base unit</t>
  </si>
  <si>
    <t>435</t>
  </si>
  <si>
    <t xml:space="preserve">MONI-RMC-2RO </t>
  </si>
  <si>
    <t>Двухканальный модуль управления системы удаленного контроля</t>
  </si>
  <si>
    <t>Remote control two-channel relay output module</t>
  </si>
  <si>
    <t>436</t>
  </si>
  <si>
    <t>Discret input module</t>
  </si>
  <si>
    <t>437</t>
  </si>
  <si>
    <t>MONI-PS12</t>
  </si>
  <si>
    <t>Remote control 12-Vdc power supply unit</t>
  </si>
  <si>
    <t>438</t>
  </si>
  <si>
    <t>Remote control 24-Vdc power supply unit</t>
  </si>
  <si>
    <t>439</t>
  </si>
  <si>
    <t>Electronic single point controller</t>
  </si>
  <si>
    <t>440</t>
  </si>
  <si>
    <t>Electronic single point controller with analogue output</t>
  </si>
  <si>
    <t>Электронный блок управления и мониторинга с аналоговым выходом</t>
  </si>
  <si>
    <t>441</t>
  </si>
  <si>
    <t>TCONTROL-CONT-03/MA</t>
  </si>
  <si>
    <t>442</t>
  </si>
  <si>
    <t>TCONTROL-CONT-03/COM</t>
  </si>
  <si>
    <t>Electronic single point controller with logic and RS-485 output</t>
  </si>
  <si>
    <t>443</t>
  </si>
  <si>
    <t>TCONTROL-CONT-03/COM A</t>
  </si>
  <si>
    <t>Electronic single point controller with analogue and RS-485 output</t>
  </si>
  <si>
    <t>444</t>
  </si>
  <si>
    <t>TCONTROL-CONT-03/CONFIG</t>
  </si>
  <si>
    <t>Setup and configuration software for TCONTROL-CONT-03 range of controllers</t>
  </si>
  <si>
    <t>445</t>
  </si>
  <si>
    <t>Controller with Moisture and Temperature Sensor</t>
  </si>
  <si>
    <t>Кабельные вводы, заглушки, клеммы</t>
  </si>
  <si>
    <t>3/4" NPT Cable Gland for armoured power cables</t>
  </si>
  <si>
    <t>447</t>
  </si>
  <si>
    <t>TASSU4S</t>
  </si>
  <si>
    <t>TASSU6S</t>
  </si>
  <si>
    <t>TASSU8S</t>
  </si>
  <si>
    <t>TASSU11S</t>
  </si>
  <si>
    <t>Датчик температуры окружающего воздуха для EMDR-10/VIA-DU-20</t>
  </si>
  <si>
    <t>Датчик влаги, 4 м для EMDR-10</t>
  </si>
  <si>
    <t>C25-21</t>
  </si>
  <si>
    <t>C25-100</t>
  </si>
  <si>
    <t>Крепежный хомут/защита от углов при прокладке в водосточных трубах</t>
  </si>
  <si>
    <t>Зажимы для крепления греющих кабелей на крышах и в водосточных желобах (50 шт. в упаковке)</t>
  </si>
  <si>
    <t>Термоусаживаемый набор для подключения к соединительной коробке для кабеля типа BTV, с сальником M25</t>
  </si>
  <si>
    <t>Набор для "холодного" подключения к соединительной коробке для кабеля типа BTV, с сальником M25</t>
  </si>
  <si>
    <t>E-06</t>
  </si>
  <si>
    <t>Термоусаживаемая концевая заделка для кабеля типа BTV</t>
  </si>
  <si>
    <t>Клей на базе полиуретана для крепления и изоляции обычных строительных материалов, 300 мл</t>
  </si>
  <si>
    <t>Устройство управления с датчиком температуры и датчиком влаги</t>
  </si>
  <si>
    <t>Термостат, 2 независимых реле управления</t>
  </si>
  <si>
    <t>Датчик температуры окружающей среды для EMDR-10/VIA-DU-20</t>
  </si>
  <si>
    <t>M40(male) to M32 (female) reducer</t>
  </si>
  <si>
    <t>457</t>
  </si>
  <si>
    <t>M25 (male) to M25 (female) adaptor</t>
  </si>
  <si>
    <t>446</t>
  </si>
  <si>
    <t>Kit to connect thermostats to junction boxes</t>
  </si>
  <si>
    <t>458</t>
  </si>
  <si>
    <t>M20 stopping plug</t>
  </si>
  <si>
    <t>459</t>
  </si>
  <si>
    <t>HWA-PLUG-M25-EXE-PLASTIC</t>
  </si>
  <si>
    <t>Полиамидная заглушка отверстия клеммной коробки М25</t>
  </si>
  <si>
    <t>M25 stopping plug</t>
  </si>
  <si>
    <t>460</t>
  </si>
  <si>
    <t>HWA-WAGO-EARTH</t>
  </si>
  <si>
    <t>Earth Terminal</t>
  </si>
  <si>
    <t>Клеммная колодка "земля"</t>
  </si>
  <si>
    <t>461</t>
  </si>
  <si>
    <t>HWA-WAGO-PHASE</t>
  </si>
  <si>
    <t>Phase Terminal</t>
  </si>
  <si>
    <t>Клеммная колодка "фаза"</t>
  </si>
  <si>
    <t>462</t>
  </si>
  <si>
    <t xml:space="preserve">HWA-WAGO-ENDPLATE </t>
  </si>
  <si>
    <t xml:space="preserve">End Plate </t>
  </si>
  <si>
    <t>Боковая фиксирующая пластина</t>
  </si>
  <si>
    <t>LANmark-OF Предоконцованное волокно (Pigtail) MM 50/125 OM2/OM3, SC, 1,5m, LSZH</t>
  </si>
  <si>
    <t>N123.5TLA</t>
  </si>
  <si>
    <t>LANmark-OF Предоконцованное волокно (Pigtail) MM 50/125 OM2/OM3, LC, 1,5m, LSZH</t>
  </si>
  <si>
    <t>Тип кабеля</t>
  </si>
  <si>
    <t>Сечение, мм2</t>
  </si>
  <si>
    <t>NYCWY</t>
  </si>
  <si>
    <t>3x16re/16</t>
  </si>
  <si>
    <t>3x25rm/16</t>
  </si>
  <si>
    <t>3x35sm/16</t>
  </si>
  <si>
    <t>3x50sm/25</t>
  </si>
  <si>
    <t>3x70sm/35</t>
  </si>
  <si>
    <t>3x95sm/50</t>
  </si>
  <si>
    <t>3x120sm/70</t>
  </si>
  <si>
    <t>3x150sm/70</t>
  </si>
  <si>
    <t>3x185sm/95</t>
  </si>
  <si>
    <t>3x240sm/120</t>
  </si>
  <si>
    <t>3x25rm/25</t>
  </si>
  <si>
    <t>3x35sm/35</t>
  </si>
  <si>
    <t>3x50sm/50</t>
  </si>
  <si>
    <t>3x70sm/70</t>
  </si>
  <si>
    <t>3x95sm/95</t>
  </si>
  <si>
    <t>3x120sm/120</t>
  </si>
  <si>
    <t>3x150sm/150</t>
  </si>
  <si>
    <t>4x10re/10</t>
  </si>
  <si>
    <t>4x16re/16</t>
  </si>
  <si>
    <t>4x25rm/16</t>
  </si>
  <si>
    <t>4x35sm/16</t>
  </si>
  <si>
    <t>4x50sm/25</t>
  </si>
  <si>
    <t>4x70sm/35</t>
  </si>
  <si>
    <t>4x95sm/50</t>
  </si>
  <si>
    <t>4x120sm/70</t>
  </si>
  <si>
    <t>4x150sm/70</t>
  </si>
  <si>
    <t>4x185sm/95</t>
  </si>
  <si>
    <t>4x240sm/120</t>
  </si>
  <si>
    <t>NYCY</t>
  </si>
  <si>
    <t>Секция нагревательная кабельная 20ТЛОЭ2-75-1400</t>
  </si>
  <si>
    <t>Секция нагревательная кабельная 20ТЛОЭ2-90-1800</t>
  </si>
  <si>
    <t>Секция нагревательная кабельная 21ТЛОЭ2-50-1050</t>
  </si>
  <si>
    <t>43050540 - НАГРЕВАТЕЛЬНЫЕ МАТЫ "ТЕПЛОЛЮКС MINI"</t>
  </si>
  <si>
    <t>Нагревательный мат "Теплолюкс MiNi" МН-105-0,65</t>
  </si>
  <si>
    <t>Нагревательный мат "Теплолюкс MiNi" МН-1070-7,00</t>
  </si>
  <si>
    <t>Нагревательный мат "Теплолюкс MiNi" МН-1180-8,00</t>
  </si>
  <si>
    <t>Нагревательный мат "Теплолюкс MiNi" МН-1420-9,50</t>
  </si>
  <si>
    <t>Нагревательный мат "Теплолюкс MiNi" МН-155-1,00</t>
  </si>
  <si>
    <t>Нагревательный мат "Теплолюкс MiNi" МН-1700-11,50</t>
  </si>
  <si>
    <t>Нагревательный мат "Теплолюкс MiNi" МН-1960-13,00</t>
  </si>
  <si>
    <t>Нагревательный мат "Теплолюкс MiNi" МН-200-1,40</t>
  </si>
  <si>
    <t>Нагревательный мат "Теплолюкс MiNi" МН-2300-15,30</t>
  </si>
  <si>
    <t>Термостат окружающей среды, со стенокреплением, диапазон от 0°C до 40°C, в неметаллическом кожухе и термочувствительной оболочке из нержавеющей стали, 16 А. Для применения в невзрывоопасных областях.</t>
  </si>
  <si>
    <t>Термостат для измерения температуры трубопровода, IP66, во взрывозащищенном исполнении, с неметаллической монтажной колонкой. Для использования при температурах трубопровода до 232°C.</t>
  </si>
  <si>
    <t>XBC1230</t>
  </si>
  <si>
    <t>PPN6</t>
  </si>
  <si>
    <t>PPN8</t>
  </si>
  <si>
    <t>LT20</t>
  </si>
  <si>
    <t>ALU50</t>
  </si>
  <si>
    <t>SV10</t>
  </si>
  <si>
    <t>VP300</t>
  </si>
  <si>
    <t>EFPLP1</t>
  </si>
  <si>
    <t>EFPLP2</t>
  </si>
  <si>
    <t>EFPLP3</t>
  </si>
  <si>
    <t>EFPLV1</t>
  </si>
  <si>
    <t>Саморегулирующаяся электрическая нагревательная лента 33HTP2-BT</t>
  </si>
  <si>
    <t>Саморегулирующаяся электрическая нагревательная лента 33ФСР1-СТ</t>
  </si>
  <si>
    <t>Саморегулирующаяся электрическая нагревательная лента 45BTC2-BP</t>
  </si>
  <si>
    <t>Саморегулирующаяся электрическая нагревательная лента 45BTX2-BP</t>
  </si>
  <si>
    <t>Саморегулирующаяся электрическая нагревательная лента 45ФСС2-СФ</t>
  </si>
  <si>
    <t>Саморегулирующаяся электрическая нагревательная лента 45ФСУ2-СФ</t>
  </si>
  <si>
    <t>Саморегулирующаяся электрическая нагревательная лента 60BTC2-BP</t>
  </si>
  <si>
    <t>Саморегулирующаяся электрическая нагревательная лента 60BTX2-BP</t>
  </si>
  <si>
    <t>Саморегулирующаяся электрическая нагревательная лента 60ФСС2-СФ</t>
  </si>
  <si>
    <t>Саморегулирующаяся электрическая нагревательная лента 60ФСУ2-СФ</t>
  </si>
  <si>
    <t>Саморегулирующаяся электрическая нагревательная лента 80BTX2-BP</t>
  </si>
  <si>
    <t>Универсальный кронштейн для соединительной коробки</t>
  </si>
  <si>
    <t>Малый универсальный кронштейн на одной ножке</t>
  </si>
  <si>
    <t>Малый универсальный кронштейн на двух ножках</t>
  </si>
  <si>
    <t>SB-120</t>
  </si>
  <si>
    <t>Кронштейн для соединительной коробки / термостата</t>
  </si>
  <si>
    <t>IEK 25-PIPE</t>
  </si>
  <si>
    <t>Набор для прохода через теплоизоляцию силового кабеля</t>
  </si>
  <si>
    <t>IEK20-PI</t>
  </si>
  <si>
    <t>GL-44-M20-KIT</t>
  </si>
  <si>
    <t>NYY-J</t>
  </si>
  <si>
    <t>Датчик грунта для Д-850 (темп.+ вл.) - 1 шт.</t>
  </si>
  <si>
    <t>Датчик кровли для Д-850 (темп.+ вл.) - 1 шт.</t>
  </si>
  <si>
    <t>Ремнабор с термоусадкой для 2-жил. кабеля</t>
  </si>
  <si>
    <t>Ремнабор для саморегулир. кабеля</t>
  </si>
  <si>
    <t>Лента алюминиевая (скотч)  0,038 X 50 м.</t>
  </si>
  <si>
    <t>Deviclip Roofhook. Крепление кабеля на металлочереп. кровле (25 шт)</t>
  </si>
  <si>
    <t>Теплый пол в комплектах  с заземлением, экраном и гидроизоляцией (комфортный обогрев)</t>
  </si>
  <si>
    <t>Артикул</t>
  </si>
  <si>
    <t>Площадь, кв. м</t>
  </si>
  <si>
    <t xml:space="preserve">Коробка соединительная РТВ 1006-2М/2П </t>
  </si>
  <si>
    <t>Девимат  DSVF-150     343 / 375 Вт       0,45 x 5 м        2,5</t>
  </si>
  <si>
    <t>Девимат  DSVF-150     412 / 450 Вт       0,45 x 6 м        3</t>
  </si>
  <si>
    <t>Девимат  DSVF-150     480 / 525 Вт       0,45 x 7 м        3,5</t>
  </si>
  <si>
    <t>Девимат  DSVF-150     549 / 600 Вт       0,45 x 8 м        4</t>
  </si>
  <si>
    <t>Девимат  DSVF-150     686 / 750 Вт       0,45 x 10 м      5</t>
  </si>
  <si>
    <t>Девимат  DSVF-150     823 / 900 Вт       0,45 x 12 м      6</t>
  </si>
  <si>
    <t>Девимат  DSVF-150    961 / 1050 Вт      0,45 x 14 м      7</t>
  </si>
  <si>
    <t>Девимат  DSVF-150    1098 / 1200 Вт    0,45 x 16 м      8</t>
  </si>
  <si>
    <t>Девимат  DSVF-150    1235 / 1350 Вт    0,45 x 18 м      9</t>
  </si>
  <si>
    <t>Девимат  DSVF-150    1372 / 1500 Вт    0,45 x 20 м     10</t>
  </si>
  <si>
    <t>Девимат DTIF-150        69 / 75 Вт          0,45 x 1 м         0,5</t>
  </si>
  <si>
    <t>Девимат DTIF-150      137 / 150 Вт        0,45 x 2 м         1</t>
  </si>
  <si>
    <t>Девимат DTIF-150      206 / 225 Вт        0,45 x 3 м         1,5</t>
  </si>
  <si>
    <t>Девимат DTIF-150      274 / 300 Вт        0,45 x 4 м         2</t>
  </si>
  <si>
    <t>Девимат DTIF-150      343 / 375 Вт        0,45 x 5 м         2,5</t>
  </si>
  <si>
    <t xml:space="preserve">Коробка соединительная РТВ 403-1П/0 </t>
  </si>
  <si>
    <t xml:space="preserve">Коробка соединительная РТВ 403-2П/0 </t>
  </si>
  <si>
    <t xml:space="preserve">Коробка соединительная РТВ 404-1Б/0 </t>
  </si>
  <si>
    <t xml:space="preserve">Коробка соединительная РТВ 404-1Б/1П </t>
  </si>
  <si>
    <t>Конвектор, эл.термостат, 800 Вт</t>
  </si>
  <si>
    <t>TASO8.0</t>
  </si>
  <si>
    <t>Конвектор, параллельный, 800 Вт</t>
  </si>
  <si>
    <t>TASO10</t>
  </si>
  <si>
    <t>Конвектор, эл.термостат, 1000 Вт</t>
  </si>
  <si>
    <t>TASO10.0</t>
  </si>
  <si>
    <t>Конвектор, параллельный, 1000 Вт</t>
  </si>
  <si>
    <t>TASO12</t>
  </si>
  <si>
    <t>Конвектор, эл.термостат, 1200 Вт</t>
  </si>
  <si>
    <t>TASO12.0</t>
  </si>
  <si>
    <t>Конвектор, параллельный, 1200 Вт</t>
  </si>
  <si>
    <t>Конвекторы LISTA</t>
  </si>
  <si>
    <t>LISTA2</t>
  </si>
  <si>
    <t>LISTA2.0</t>
  </si>
  <si>
    <t>LISTA3</t>
  </si>
  <si>
    <t>LISTA3.0</t>
  </si>
  <si>
    <t>LISTA5</t>
  </si>
  <si>
    <t>Конвектор, эл.термостат, 500 Вт</t>
  </si>
  <si>
    <t>LISTA5.0</t>
  </si>
  <si>
    <t>Конвектор, параллельный, 500 Вт</t>
  </si>
  <si>
    <t>LISTA7</t>
  </si>
  <si>
    <t>Нагреватель шкафа управления НШУ-120</t>
  </si>
  <si>
    <t>Нагреватель шкафа управления НШУ-60</t>
  </si>
  <si>
    <t>ПАСТА "SILARM - 3"</t>
  </si>
  <si>
    <t>Паста теплопроводящая кремнийорганическая "SILARM-3"</t>
  </si>
  <si>
    <t>Килограмм</t>
  </si>
  <si>
    <t>ПАСТА "SILARM - 81"</t>
  </si>
  <si>
    <t>УСТРОЙСТВА СОЕДИНЕНИЯ (РТВ,JB,ABOX), УСТРОЙСТВА ДЛЯ ВВОДА КАБЕЛЯ ПОД Т/И (LEK/U)</t>
  </si>
  <si>
    <t>Коробка соединительная РТВ 1005-0/2Б</t>
  </si>
  <si>
    <t>Коробка соединительная РТВ 1005-0/2П</t>
  </si>
  <si>
    <t>Коробка соединительная РТВ 1005-0/3Б</t>
  </si>
  <si>
    <t xml:space="preserve">Коробка соединительная РТВ 1005-1Б/1Б </t>
  </si>
  <si>
    <t xml:space="preserve">Коробка соединительная РТВ 1005-1Б/2Б </t>
  </si>
  <si>
    <t xml:space="preserve">Коробка соединительная РТВ 1005-1Б/3Б </t>
  </si>
  <si>
    <t xml:space="preserve">Коробка соединительная РТВ 1005-1Б/4Б </t>
  </si>
  <si>
    <t xml:space="preserve">Коробка соединительная РТВ 1005-1П/1П </t>
  </si>
  <si>
    <t xml:space="preserve">Коробка соединительная РТВ 1005-1П/2П </t>
  </si>
  <si>
    <t>Quick Mount Cabinet and accessories</t>
  </si>
  <si>
    <t>N340.003</t>
  </si>
  <si>
    <t>Шкаф монтажный сборный Cabinet Quick Mount III, 42HU,800x800</t>
  </si>
  <si>
    <t>N102.118</t>
  </si>
  <si>
    <t>Шкаф настенный Wall mount cabinet 18 HU, 892x500</t>
  </si>
  <si>
    <t>N203.171</t>
  </si>
  <si>
    <t xml:space="preserve">Вентилятор для шкафа (Ventilator), 220В </t>
  </si>
  <si>
    <t>N203.160A</t>
  </si>
  <si>
    <t>Модуль силовых розеток (Power Bar) 1HU, 16А/250В</t>
  </si>
  <si>
    <t>N203.156</t>
  </si>
  <si>
    <t>Лампа подсветки шкафа Neon Lamp for cabinet</t>
  </si>
  <si>
    <t>N303.163</t>
  </si>
  <si>
    <t>Полка 19" (Shelf), 1HU, макс. до 70кг., с 4 точками фиксации</t>
  </si>
  <si>
    <t>N102.117</t>
  </si>
  <si>
    <t>Универсальный кабельный органайзер 1HU (Universal Patch Guide)</t>
  </si>
  <si>
    <t>N102.127</t>
  </si>
  <si>
    <t>Универсальный кабельный органайзер 2HU (Universal Patch Guide)</t>
  </si>
  <si>
    <t xml:space="preserve">Коробка соединительная РТВ 1006-2М/3П </t>
  </si>
  <si>
    <t xml:space="preserve">Коробка соединительная РТВ 1006-2М/4П </t>
  </si>
  <si>
    <t xml:space="preserve">Коробка соединительная РТВ 1007-1Б/1М </t>
  </si>
  <si>
    <t xml:space="preserve">Коробка соединительная РТВ 1007-1М/0 </t>
  </si>
  <si>
    <t xml:space="preserve">Коробка соединительная РТВ 1007-1М/1М </t>
  </si>
  <si>
    <t xml:space="preserve">Коробка соединительная РТВ 1007-2М/0 </t>
  </si>
  <si>
    <t xml:space="preserve">Коробка соединительная РТВ 1007-2М/2М </t>
  </si>
  <si>
    <t xml:space="preserve">Коробка соединительная РТВ 1008-1Б/1М </t>
  </si>
  <si>
    <t xml:space="preserve">Коробка соединительная РТВ 401-1Б/0 </t>
  </si>
  <si>
    <t xml:space="preserve">Коробка соединительная РТВ 401-1П/0 </t>
  </si>
  <si>
    <t xml:space="preserve">Коробка соединительная РТВ 401-ИС </t>
  </si>
  <si>
    <t xml:space="preserve">Коробка соединительная РТВ 402-1Б/1П </t>
  </si>
  <si>
    <t xml:space="preserve">Коробка соединительная РТВ 402-1Б/2П </t>
  </si>
  <si>
    <t xml:space="preserve">Коробка соединительная РТВ 602-1П/2П </t>
  </si>
  <si>
    <t xml:space="preserve">Коробка соединительная РТВ 602-1П/3П </t>
  </si>
  <si>
    <t xml:space="preserve">Коробка соединительная РТВ 602-2Б/1П </t>
  </si>
  <si>
    <t xml:space="preserve">Комплект для заделки LLS-TK 3х1,50-04/М </t>
  </si>
  <si>
    <t xml:space="preserve">Комплект для заделки LLS-TK 3х3,00-01 </t>
  </si>
  <si>
    <t xml:space="preserve">Комплект для заделки LLS-TK 3х3,00-01/М </t>
  </si>
  <si>
    <t xml:space="preserve">Комплект для заделки LLS-TK 3х3,00-02 </t>
  </si>
  <si>
    <t xml:space="preserve">Комплект для заделки LLS-TK 3х3,00-02/М </t>
  </si>
  <si>
    <t>Греющий мат T2QuickNet (90 Вт/м2), размеры 0,5м x 20,0м; 915Вт/ 230В, без термостата</t>
  </si>
  <si>
    <t>Греющий мат T2QuickNet (90 Вт/м2), размеры 0,5м x 24,0м; 1100Вт/ 230В, без термостата</t>
  </si>
  <si>
    <t>R-QN-P-1,0M2/T0</t>
  </si>
  <si>
    <t>R-QN-P-1,5M2/T0</t>
  </si>
  <si>
    <t>R-QN-P-2,0M2/T0</t>
  </si>
  <si>
    <t>R-QN-P-2,5M2/T0</t>
  </si>
  <si>
    <t>R-QN-P-3,0M2/T0</t>
  </si>
  <si>
    <t>R-QN-P-3,5M2/T0</t>
  </si>
  <si>
    <t>R-QN-P-4,0M2/T0</t>
  </si>
  <si>
    <t>R-QN-P-4,5M2/T0</t>
  </si>
  <si>
    <t>R-QN-P-5,0M2/T0</t>
  </si>
  <si>
    <t>R-QN-P-6,0M2/T0</t>
  </si>
  <si>
    <t>R-QN-P-7,0M2/T0</t>
  </si>
  <si>
    <t>R-QN-P-8,0M2/T0</t>
  </si>
  <si>
    <t>R-QN-P-9,0M2/T0</t>
  </si>
  <si>
    <t>R-QN-P-10,0M2/T0</t>
  </si>
  <si>
    <t>Греющий мат T2QuickNet Plus (160 Вт/м2), размеры 0,5м x 2,0м; 160Вт/ 230В, без термостата</t>
  </si>
  <si>
    <t>Греющий мат T2QuickNet Plus (160 Вт/м2), размеры 0,5м x 3,0м; 240Вт/ 230В, без термостата</t>
  </si>
  <si>
    <t>Греющий мат T2QuickNet Plus (160 Вт/м2), размеры 0,5м x 4,0м; 320Вт/ 230В, без термостата</t>
  </si>
  <si>
    <t>Термостат со встроенным сенсором и таймером экономии потребления электроэнергии +10/+50ºС, 230V, 16А</t>
  </si>
  <si>
    <t>M-TN1H</t>
  </si>
  <si>
    <t>Термометр для измерения температуры от -22 до +110ºС</t>
  </si>
  <si>
    <t>Нагревательный мат двужильный CalorCab 5,0 кв. м.</t>
  </si>
  <si>
    <t>9 858 </t>
  </si>
  <si>
    <t>Нагревательный мат двужильный CalorCab 6,0 кв. м.</t>
  </si>
  <si>
    <t>11 660 </t>
  </si>
  <si>
    <t>Двужильный тонкий нагревательный кабель в плиточный клей или в тонкую стяжку Calorcab (США)</t>
  </si>
  <si>
    <t>Площадь комфортного обогрева, кв.м.</t>
  </si>
  <si>
    <t>Площадь основного обогрева, кв.м.</t>
  </si>
  <si>
    <t>Площадь антибледенения кв.м.</t>
  </si>
  <si>
    <t>Нагревательный тонкий двужильный кабель CalorCab 160Вт/11,4 м</t>
  </si>
  <si>
    <t>1,0-1,3</t>
  </si>
  <si>
    <t>0,9-1,0</t>
  </si>
  <si>
    <t>1 595 </t>
  </si>
  <si>
    <t>Нагревательный тонкий двужильный кабель CalorCab 200Вт/14,0 м</t>
  </si>
  <si>
    <t>1,1-1,3</t>
  </si>
  <si>
    <t>1 995 </t>
  </si>
  <si>
    <t>Нагревательный тонкий двужильный кабель CalorCab 400Вт/27,7 м</t>
  </si>
  <si>
    <t>2,2-3,2</t>
  </si>
  <si>
    <t>2,0-2,2</t>
  </si>
  <si>
    <t>3 875 </t>
  </si>
  <si>
    <t>Нагревательный тонкий двужильный кабель CalorCab 810Вт/56,0 м</t>
  </si>
  <si>
    <t>5,0-6,8</t>
  </si>
  <si>
    <t>4,4-5,0</t>
  </si>
  <si>
    <t>7 255 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</si>
  <si>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</si>
  <si>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</si>
  <si>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</si>
  <si>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</si>
  <si>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</si>
  <si>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</si>
  <si>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</si>
  <si>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</si>
  <si>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</si>
  <si>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</si>
  <si>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</si>
  <si>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</si>
  <si>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</si>
  <si>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</si>
  <si>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</si>
  <si>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</si>
  <si>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</si>
  <si>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</si>
  <si>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</si>
  <si>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</si>
  <si>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</si>
  <si>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</si>
  <si>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</si>
  <si>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</si>
  <si>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</si>
  <si>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</si>
  <si>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</si>
  <si>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</si>
  <si>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</si>
  <si>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</si>
  <si>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</si>
  <si>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</si>
  <si>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</si>
  <si>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</si>
  <si>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</si>
  <si>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</si>
  <si>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</si>
  <si>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</si>
  <si>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</si>
  <si>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</si>
  <si>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XPI-NH-1750</t>
  </si>
  <si>
    <t>194</t>
  </si>
  <si>
    <t>XPI-NH-2000</t>
  </si>
  <si>
    <t>195</t>
  </si>
  <si>
    <t>XPI-NH-3000</t>
  </si>
  <si>
    <t>196</t>
  </si>
  <si>
    <t>XPI-NH-4000</t>
  </si>
  <si>
    <t>197</t>
  </si>
  <si>
    <t>XPI-NH-4400</t>
  </si>
  <si>
    <t>198</t>
  </si>
  <si>
    <t>XPI-NH-5160</t>
  </si>
  <si>
    <t>199</t>
  </si>
  <si>
    <t>XPI-NH-5600</t>
  </si>
  <si>
    <t>200</t>
  </si>
  <si>
    <t>XPI-NH-7000</t>
  </si>
  <si>
    <t>201</t>
  </si>
  <si>
    <t>XPI-NH-8000</t>
  </si>
  <si>
    <t>202</t>
  </si>
  <si>
    <t>С 25-21</t>
  </si>
  <si>
    <t>рс</t>
  </si>
  <si>
    <t>Connection kit</t>
  </si>
  <si>
    <t>203</t>
  </si>
  <si>
    <t>204</t>
  </si>
  <si>
    <t>205</t>
  </si>
  <si>
    <t>Длина-29,3м</t>
  </si>
  <si>
    <t>Длина-35,2м</t>
  </si>
  <si>
    <t>Длина-41м</t>
  </si>
  <si>
    <t>Длина-49,7м</t>
  </si>
  <si>
    <t>Длина-58,3м</t>
  </si>
  <si>
    <t>Длина-72,4м</t>
  </si>
  <si>
    <t>Длина-80,8м</t>
  </si>
  <si>
    <t>Длина-100м</t>
  </si>
  <si>
    <t>Длина-123,7м</t>
  </si>
  <si>
    <t>Длина-154,5м</t>
  </si>
  <si>
    <t>Длина-194м</t>
  </si>
  <si>
    <t>Длина-17,7м</t>
  </si>
  <si>
    <t>Длина-29,4м</t>
  </si>
  <si>
    <t>Длина-35,3м</t>
  </si>
  <si>
    <t>Длина-41,2м</t>
  </si>
  <si>
    <t>Длина-50м</t>
  </si>
  <si>
    <t>Длина-58,8м</t>
  </si>
  <si>
    <t>Длина-73,5м</t>
  </si>
  <si>
    <t>Длина-82,4м</t>
  </si>
  <si>
    <t>Длина-102,9м</t>
  </si>
  <si>
    <t>Длина-129,4м</t>
  </si>
  <si>
    <t>Длина-152,9м</t>
  </si>
  <si>
    <t>Длина-182,4м</t>
  </si>
  <si>
    <t>Длина-75м</t>
  </si>
  <si>
    <t>Длина-95м</t>
  </si>
  <si>
    <t>Длина-107м</t>
  </si>
  <si>
    <t>Длина-134м</t>
  </si>
  <si>
    <t>Длина-168м</t>
  </si>
  <si>
    <t>Длина-22,8м</t>
  </si>
  <si>
    <t>Длина-31,8м</t>
  </si>
  <si>
    <t>Длина-45,3м</t>
  </si>
  <si>
    <t>19-21</t>
  </si>
  <si>
    <t>21-22</t>
  </si>
  <si>
    <t>22-24</t>
  </si>
  <si>
    <t>Экранированный двужильный кабель удельной мощностью 20 Вт/м</t>
  </si>
  <si>
    <t>1-1,5</t>
  </si>
  <si>
    <t>1,5-2</t>
  </si>
  <si>
    <t>2-3,5</t>
  </si>
  <si>
    <t>3,5-5</t>
  </si>
  <si>
    <t>5-7</t>
  </si>
  <si>
    <t>7-8</t>
  </si>
  <si>
    <t>10-12</t>
  </si>
  <si>
    <t>12-14</t>
  </si>
  <si>
    <t>Комплекты  БЕЗ  термостата</t>
  </si>
  <si>
    <t>Площадь обогрева</t>
  </si>
  <si>
    <t>Одножильный  экранированный   кабель</t>
  </si>
  <si>
    <t>0,9-1,2</t>
  </si>
  <si>
    <t>1,3-2,6</t>
  </si>
  <si>
    <t>2,7-3,8</t>
  </si>
  <si>
    <t>3,7-5,0</t>
  </si>
  <si>
    <t>5,1-7,5</t>
  </si>
  <si>
    <t>7,5-10,0</t>
  </si>
  <si>
    <t>9,4-12,5</t>
  </si>
  <si>
    <t>Двухжильный  экранированный  кабель 15 Вт/м</t>
  </si>
  <si>
    <t>4,7-6,3</t>
  </si>
  <si>
    <t>5,6-7,5</t>
  </si>
  <si>
    <t>11,2-15,0</t>
  </si>
  <si>
    <t>13,0-17,5</t>
  </si>
  <si>
    <t>18,0-27,3</t>
  </si>
  <si>
    <t>Комплект для ввода трубу(Optiheat9)</t>
  </si>
  <si>
    <t>Кабельные системы обогрева и Теплые полы ENSTO</t>
  </si>
  <si>
    <t>Полезная площадь, кв.м.</t>
  </si>
  <si>
    <t>Мощность, Вт</t>
  </si>
  <si>
    <t>Длина, м</t>
  </si>
  <si>
    <t>Экранированный одножильный кабель удельной мощностью 20 Вт/м</t>
  </si>
  <si>
    <t>1-1,8</t>
  </si>
  <si>
    <t>1,8-2,5</t>
  </si>
  <si>
    <t>2,5-3</t>
  </si>
  <si>
    <t>3-4</t>
  </si>
  <si>
    <t>4-6</t>
  </si>
  <si>
    <t>6-8</t>
  </si>
  <si>
    <t>8-9</t>
  </si>
  <si>
    <t>8,5-9,5</t>
  </si>
  <si>
    <t>9-10</t>
  </si>
  <si>
    <t>10-11</t>
  </si>
  <si>
    <t>11-12</t>
  </si>
  <si>
    <t>12-13</t>
  </si>
  <si>
    <t>13-14</t>
  </si>
  <si>
    <t>14-18</t>
  </si>
  <si>
    <t>18-19</t>
  </si>
  <si>
    <t>Саморегулирующаяся электрическая нагревательная лента 15ФСС2-СФ</t>
  </si>
  <si>
    <t>Саморегулирующаяся электрическая нагревательная лента 15ФСУ2-СФ</t>
  </si>
  <si>
    <t>Саморегулирующаяся электрическая нагревательная лента 18HTM2-BT</t>
  </si>
  <si>
    <t>Саморегулирующаяся электрическая нагревательная лента 18ФСМ2-СТ</t>
  </si>
  <si>
    <t>Саморегулирующаяся электрическая нагревательная лента 20HTA2-BT</t>
  </si>
  <si>
    <t>Саморегулирующаяся электрическая нагревательная лента 20ФСЛе2-СТ</t>
  </si>
  <si>
    <t>Саморегулирующаяся электрическая нагревательная лента 25HTA2-BT</t>
  </si>
  <si>
    <t>Саморегулирующаяся электрическая нагревательная лента 25HTP2-BP</t>
  </si>
  <si>
    <t>Саморегулирующаяся электрическая нагревательная лента 25HTP2-BT</t>
  </si>
  <si>
    <t>Саморегулирующаяся электрическая нагревательная лента 30BTC2-BP</t>
  </si>
  <si>
    <t>Саморегулирующаяся электрическая нагревательная лента 30BTX2-BP</t>
  </si>
  <si>
    <t>Саморегулирующаяся электрическая нагревательная лента 30ФСС2-СФ</t>
  </si>
  <si>
    <t>Саморегулирующаяся электрическая нагревательная лента 30ФСУ2-СФ</t>
  </si>
  <si>
    <t>Саморегулирующаяся электрическая нагревательная лента 33HTP2-BP</t>
  </si>
  <si>
    <t>Регулятор давления конденсации РДК2 с датчиком температуры ДТ (комплект)</t>
  </si>
  <si>
    <t>Регулятор температуры электронный PT-007L</t>
  </si>
  <si>
    <t>Регулятор температуры электронный PT-007LA(N)</t>
  </si>
  <si>
    <t>Регулятор температуры электронный РТ-320</t>
  </si>
  <si>
    <t>Регулятор температуры электронный РТ-320 (с датчиком ДТ)</t>
  </si>
  <si>
    <t>Регулятор температуры электронный РТП-500А</t>
  </si>
  <si>
    <t>43057020 - ДАТЧИКИ ТЕМПЕРАТУРЫ</t>
  </si>
  <si>
    <t>Датчик температуры TST01-0,7-П</t>
  </si>
  <si>
    <t>Датчик температуры TST02-2,0 (-20 до +80)</t>
  </si>
  <si>
    <t>Датчик температуры TST06-2,0 (-20 до +80)</t>
  </si>
  <si>
    <t>43059015 - КРЕПЕЖНЫЕ И ЭЛЕКТРОТЕХНИЧЕСКИЕ ЭЛЕМЕНТЫ</t>
  </si>
  <si>
    <t xml:space="preserve">Лента монтажная 17 </t>
  </si>
  <si>
    <t>Метр</t>
  </si>
  <si>
    <t>Лента монтажная 17 10м</t>
  </si>
  <si>
    <t>Лента монтажная 17 18м</t>
  </si>
  <si>
    <t>Лента монтажная 17 3м</t>
  </si>
  <si>
    <t>Лента монтажная 17 5м</t>
  </si>
  <si>
    <t>Лента монтажная 25 4м</t>
  </si>
  <si>
    <t>Трубка монтажная</t>
  </si>
  <si>
    <r>
      <t> </t>
    </r>
    <r>
      <rPr>
        <i/>
        <sz val="10"/>
        <color indexed="8"/>
        <rFont val="Arial"/>
        <family val="2"/>
      </rPr>
      <t xml:space="preserve">Тип </t>
    </r>
    <r>
      <rPr>
        <b/>
        <i/>
        <sz val="10"/>
        <color indexed="8"/>
        <rFont val="Arial"/>
        <family val="2"/>
      </rPr>
      <t>LT</t>
    </r>
    <r>
      <rPr>
        <i/>
        <sz val="1"/>
        <color indexed="8"/>
        <rFont val="Arial"/>
        <family val="2"/>
      </rPr>
      <t> </t>
    </r>
  </si>
  <si>
    <t>мощность, Вт/м (10C)</t>
  </si>
  <si>
    <t>LT-23 - JT</t>
  </si>
  <si>
    <t>LT-25 - JT</t>
  </si>
  <si>
    <t>$20</t>
  </si>
  <si>
    <t>LT-28 - JT</t>
  </si>
  <si>
    <t>$21,5</t>
  </si>
  <si>
    <t>LT-210 - JT</t>
  </si>
  <si>
    <t>LT-23 - J</t>
  </si>
  <si>
    <t>$22</t>
  </si>
  <si>
    <t>LT-25 - J</t>
  </si>
  <si>
    <t>LT-28 - J</t>
  </si>
  <si>
    <t>$23</t>
  </si>
  <si>
    <t>LT-210 - J</t>
  </si>
  <si>
    <t>QLT210-J</t>
  </si>
  <si>
    <t>$32,8</t>
  </si>
  <si>
    <t>QLT215-J</t>
  </si>
  <si>
    <t>$33,6</t>
  </si>
  <si>
    <t>QLT220-J</t>
  </si>
  <si>
    <t>$34,3</t>
  </si>
  <si>
    <t>HLT-23 J</t>
  </si>
  <si>
    <t>$35,8</t>
  </si>
  <si>
    <t>HLT-25 J</t>
  </si>
  <si>
    <t>$36,1</t>
  </si>
  <si>
    <t>HLT28-J</t>
  </si>
  <si>
    <t>$36,4</t>
  </si>
  <si>
    <t>HLT210-J</t>
  </si>
  <si>
    <t>$36,7</t>
  </si>
  <si>
    <t>HLT212-J</t>
  </si>
  <si>
    <t>$37,2</t>
  </si>
  <si>
    <t>HLT215-J</t>
  </si>
  <si>
    <t>$37,7</t>
  </si>
  <si>
    <t>Двухжильный  экранированный  кабель 20 Вт/м</t>
  </si>
  <si>
    <t>0,6-0,9</t>
  </si>
  <si>
    <t>1,0-1,5</t>
  </si>
  <si>
    <t>1,6-2,3</t>
  </si>
  <si>
    <t>2,4-3,0</t>
  </si>
  <si>
    <t>3,0-3,8</t>
  </si>
  <si>
    <t>3,7-4,5</t>
  </si>
  <si>
    <t>4,7-6,0</t>
  </si>
  <si>
    <t>6,1-7,5</t>
  </si>
  <si>
    <t>7,6-9,0</t>
  </si>
  <si>
    <t>9,1-10,5</t>
  </si>
  <si>
    <t>SHD-20-3000</t>
  </si>
  <si>
    <t>9,5-15,0</t>
  </si>
  <si>
    <t>Нагревательные маты ( двухжильный  экранированный кабель</t>
  </si>
  <si>
    <t>SHMD-8-525</t>
  </si>
  <si>
    <t>SHMD-8-600</t>
  </si>
  <si>
    <t>SHMD-8-750</t>
  </si>
  <si>
    <t>SHMD-8-900</t>
  </si>
  <si>
    <t>SHMD-8-1050</t>
  </si>
  <si>
    <t>SHMD-8-1200</t>
  </si>
  <si>
    <t>Комплекты  с  термостатами</t>
  </si>
  <si>
    <t>Двухжильный  экранированный  кабель 15 Вт/м   (программируемый термостат)</t>
  </si>
  <si>
    <t>SHD-15-150Р</t>
  </si>
  <si>
    <t>SHD-15-300Р</t>
  </si>
  <si>
    <t>SHD-15-450Р</t>
  </si>
  <si>
    <t>SHD-15-600Р</t>
  </si>
  <si>
    <t>SHD-15-750Р</t>
  </si>
  <si>
    <t>SHD-15-900Р</t>
  </si>
  <si>
    <t>SHD-15-1200Р</t>
  </si>
  <si>
    <t>SHD-15-1500Р</t>
  </si>
  <si>
    <t>SHD-15-1800Р</t>
  </si>
  <si>
    <t>SHD-15-2100Р</t>
  </si>
  <si>
    <t>SHD-15-3000Р</t>
  </si>
  <si>
    <t>Нагревательные маты (двухжильный  экранированный кабель)</t>
  </si>
  <si>
    <t>Нагревательные секции и термостаты</t>
  </si>
  <si>
    <t>CD-15-150</t>
  </si>
  <si>
    <t>CD-15-300</t>
  </si>
  <si>
    <t>Коробка ввода питания для кабелей SX, с колонкой ХР, tº до 120°С, включающая: сальник; заглушку; 2 прокладки; 4 клеммы 6 кв. мм.</t>
  </si>
  <si>
    <t>JB-K/XP
PLUS-SX-200-EX</t>
  </si>
  <si>
    <t>Коробка ввода питания для кабелей SX, с колонкой ХР, tº от - 40 °C до +200°C, включающая: сальник; заглушку; 2 прокладки, взрывозащищенная</t>
  </si>
  <si>
    <t>Коробка ввода питания серии Terminator Z, tº от - 60 °C до +232°C, для 3-х кабелей, с монтажной колонкой ХР, взрывозащищенная</t>
  </si>
  <si>
    <t>Набор для соединения/Т-разветвления</t>
  </si>
  <si>
    <t>Крепежный элемент СР/Т.23.2-50 Ц</t>
  </si>
  <si>
    <t>Крепежный элемент СР/Т.31.1-25 Ц</t>
  </si>
  <si>
    <t>Крепежный элемент СР/Т.31.2-50 Ц</t>
  </si>
  <si>
    <t>Крепежный элемент ТС.00 0,5х15х1000 М</t>
  </si>
  <si>
    <t>Крепежный элемент ТС.00 0,5х15х1000 Ц</t>
  </si>
  <si>
    <t>Крепежный элемент ТС.00 0,5х15х1250 М</t>
  </si>
  <si>
    <t>Крепежный элемент ТС.00 0,5х15х250 М</t>
  </si>
  <si>
    <t>Крепежный элемент ТС.00 0,5х15х500 М</t>
  </si>
  <si>
    <t>HLT218-J</t>
  </si>
  <si>
    <t>$38,2</t>
  </si>
  <si>
    <t>HLT220-J</t>
  </si>
  <si>
    <t>$38,7</t>
  </si>
  <si>
    <t>Сетка металлическая гальванизированная для
монтажа кабеля, 25 м</t>
  </si>
  <si>
    <t>R-TA-S</t>
  </si>
  <si>
    <t>Термостат Raychem TA, ЖК дисплей, регулирование
по температуре пола/ температуре воздуха,
серебристый, IP21</t>
  </si>
  <si>
    <t>R-TC-S</t>
  </si>
  <si>
    <t>Термостат Raychem TC, ЖК дисплей с подсветкой,
программируемый, регулирование по температуре
пола/ температуре воздуха,серебристый, IP21</t>
  </si>
  <si>
    <t>R-TE</t>
  </si>
  <si>
    <t>Термостат Raychem TE, регулирование по
температуре пола/ температуре воздуха, белый, IP21</t>
  </si>
  <si>
    <t>R-ACC-PP-18-SILVER-R-TC</t>
  </si>
  <si>
    <t>U-ACC-PP-02-SENSORTUBE</t>
  </si>
  <si>
    <t>Гофротрубка для выносного датчика температуры
пола</t>
  </si>
  <si>
    <t>Терморегулятор Д- 316, -10°C-+50°C , с датч. пола</t>
  </si>
  <si>
    <t>Терморегулятор Д-610 с датчиком на проводе</t>
  </si>
  <si>
    <t>Блок согласования (Gateway)</t>
  </si>
  <si>
    <t>Терморегулятор Д-850 с источником питания 24 В</t>
  </si>
  <si>
    <t>Источник питания (блок) к Devireg Д-850</t>
  </si>
  <si>
    <t>Датчик наружной установки, IP44</t>
  </si>
  <si>
    <t>Датчик пола  на проводе 3,0 м , 15 кОм</t>
  </si>
  <si>
    <t>Цена договорная</t>
  </si>
  <si>
    <t>ПРОМЫШЛЕННЫЕ ГРЕЮЩИЕ КАБЕЛИ</t>
  </si>
  <si>
    <t>Поз.</t>
  </si>
  <si>
    <t xml:space="preserve">Ед. изм </t>
  </si>
  <si>
    <t>Item</t>
  </si>
  <si>
    <t>Unit</t>
  </si>
  <si>
    <t>Description</t>
  </si>
  <si>
    <t>Греющие кабели</t>
  </si>
  <si>
    <t>1</t>
  </si>
  <si>
    <t>3BTV2-CR</t>
  </si>
  <si>
    <t>m</t>
  </si>
  <si>
    <t>Self-regulating strip heater</t>
  </si>
  <si>
    <t>2</t>
  </si>
  <si>
    <t>5BTV2-CR</t>
  </si>
  <si>
    <t>3</t>
  </si>
  <si>
    <t>8BTV2-CR</t>
  </si>
  <si>
    <t>4</t>
  </si>
  <si>
    <t>10BTV2-CR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</si>
  <si>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</si>
  <si>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</si>
  <si>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</si>
  <si>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</si>
  <si>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</si>
  <si>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</si>
  <si>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</si>
  <si>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</si>
  <si>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</si>
  <si>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</si>
  <si>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</si>
  <si>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</si>
  <si>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</si>
  <si>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</si>
  <si>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</si>
  <si>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</si>
  <si>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</si>
  <si>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Selflimiting strip heater</t>
  </si>
  <si>
    <t>22</t>
  </si>
  <si>
    <t>23</t>
  </si>
  <si>
    <t>24</t>
  </si>
  <si>
    <t>TXLP/1   700/17</t>
  </si>
  <si>
    <t>TXLP/1   850/17</t>
  </si>
  <si>
    <t>TXLP/1 1000/17</t>
  </si>
  <si>
    <t>TXLP/1 1250/17</t>
  </si>
  <si>
    <t>TXLP/1 1400/17</t>
  </si>
  <si>
    <t>TXLP/1 1750/17</t>
  </si>
  <si>
    <t>TXLP/1 2200/17</t>
  </si>
  <si>
    <t>TXLP/1 2600/17</t>
  </si>
  <si>
    <t>TXLP/1 3100/17</t>
  </si>
  <si>
    <t>Нагревательный кабель погонной мощностью 10 Вт/м.</t>
  </si>
  <si>
    <t>TXLP/1   750/10</t>
  </si>
  <si>
    <t>TXLP/1   950/10</t>
  </si>
  <si>
    <t>TXLP/1   1070/10</t>
  </si>
  <si>
    <t>TXLP/1   1340/10</t>
  </si>
  <si>
    <t>TXLP/1   1680/10</t>
  </si>
  <si>
    <t>Нагревательный кабель погонной мощностью 28 Вт/м.</t>
  </si>
  <si>
    <t>DEFROST TWIN 640/28</t>
  </si>
  <si>
    <t>DEFROST TWIN 890/28</t>
  </si>
  <si>
    <t>DEFROST TWIN 1270/28</t>
  </si>
  <si>
    <t>DEFROST TWIN 1900/28</t>
  </si>
  <si>
    <t>DEFROST TWIN 2700/28</t>
  </si>
  <si>
    <t>DEFROST TWIN 3400/28</t>
  </si>
  <si>
    <t>TXLP/1 380/28</t>
  </si>
  <si>
    <t>TXLP/1 640/28</t>
  </si>
  <si>
    <t>TXLP/1 900/28</t>
  </si>
  <si>
    <t>TXLP/1 1280/28</t>
  </si>
  <si>
    <t>TXLP/1 1600/28</t>
  </si>
  <si>
    <t>TXLP/1 1800/28</t>
  </si>
  <si>
    <t>TXLP/1 2240/28</t>
  </si>
  <si>
    <t>TXLP/1 2800/28</t>
  </si>
  <si>
    <t>Отрезной нагревательный кабель на барабанах</t>
  </si>
  <si>
    <t>TXLP 12.7  oh/m</t>
  </si>
  <si>
    <t>TXLP  7.7  oh/m</t>
  </si>
  <si>
    <t>TXLP  5.35 oh/m</t>
  </si>
  <si>
    <t>TXLP  3.5  oh/m</t>
  </si>
  <si>
    <t>TXLP  2.5  oh/m</t>
  </si>
  <si>
    <t>TXLP  1.4  oh/m</t>
  </si>
  <si>
    <t>TXLP  1.0  oh/m</t>
  </si>
  <si>
    <t>TXLP  0.7  oh/m</t>
  </si>
  <si>
    <t>TXLP  0.49 oh/m</t>
  </si>
  <si>
    <t>TXLP  0.3  oh/m</t>
  </si>
  <si>
    <t>TXLP  0.2  oh/m</t>
  </si>
  <si>
    <t>TXLP  0.13 oh/m</t>
  </si>
  <si>
    <t>TXLP  0.09 oh/m</t>
  </si>
  <si>
    <t>TXLP  0.07 oh/m</t>
  </si>
  <si>
    <t>TXLP  0.05 oh/m</t>
  </si>
  <si>
    <t>TXLP  0.02 oh/m</t>
  </si>
  <si>
    <t>Длина кабеля на барабане-1000м</t>
  </si>
  <si>
    <t>Саморегулирующийся нагревательный кабель на барабанах</t>
  </si>
  <si>
    <t>DEFROST PIPE 15</t>
  </si>
  <si>
    <t>DEFROST PIPE 20</t>
  </si>
  <si>
    <t>DEFROST PIPE 30</t>
  </si>
  <si>
    <t>DEFROST WATER</t>
  </si>
  <si>
    <t>Миллиматы</t>
  </si>
  <si>
    <t>Термостат с датчиком пола +5/+40С, 230V, 16A , 3,6 КВт</t>
  </si>
  <si>
    <t>OTN2 1991 NX</t>
  </si>
  <si>
    <t>Термостат с дисплеем и датчиком пола 16А/3600W</t>
  </si>
  <si>
    <t>OTN- 1999 – H</t>
  </si>
  <si>
    <t>Термостат со встроенным датчиком температуры +5/+40С, 230V, 16A, 3,6 КВт</t>
  </si>
  <si>
    <t>OEC- 1991 – H</t>
  </si>
  <si>
    <t>83</t>
  </si>
  <si>
    <t>HAA2M13.2K</t>
  </si>
  <si>
    <t>84</t>
  </si>
  <si>
    <t>HAA2M9000</t>
  </si>
  <si>
    <t>85</t>
  </si>
  <si>
    <t>HAA2M6600</t>
  </si>
  <si>
    <t>86</t>
  </si>
  <si>
    <t>HAA2M5600</t>
  </si>
  <si>
    <t>87</t>
  </si>
  <si>
    <t>HAB2M3750</t>
  </si>
  <si>
    <t>88</t>
  </si>
  <si>
    <t>HAB2M2300</t>
  </si>
  <si>
    <t>89</t>
  </si>
  <si>
    <t>HAQ2M1560</t>
  </si>
  <si>
    <t>90</t>
  </si>
  <si>
    <t>HAQ2M1240</t>
  </si>
  <si>
    <t>91</t>
  </si>
  <si>
    <t>HAQ2M965</t>
  </si>
  <si>
    <t>92</t>
  </si>
  <si>
    <t>HAQ2M660</t>
  </si>
  <si>
    <t>93</t>
  </si>
  <si>
    <t>HAQ2M495</t>
  </si>
  <si>
    <t>94</t>
  </si>
  <si>
    <t>HAQ2M330</t>
  </si>
  <si>
    <t>95</t>
  </si>
  <si>
    <t>HAP2M240</t>
  </si>
  <si>
    <t>96</t>
  </si>
  <si>
    <t>HAP2M190</t>
  </si>
  <si>
    <t>97</t>
  </si>
  <si>
    <t>HAP2M150</t>
  </si>
  <si>
    <t>98</t>
  </si>
  <si>
    <t>HAC2M105</t>
  </si>
  <si>
    <t>99</t>
  </si>
  <si>
    <t>HAF2N36K</t>
  </si>
  <si>
    <t>100</t>
  </si>
  <si>
    <t>HAF2N29.5K</t>
  </si>
  <si>
    <t>101</t>
  </si>
  <si>
    <t>HAF2N19.7K</t>
  </si>
  <si>
    <t>102</t>
  </si>
  <si>
    <t>HAA2N13.6K</t>
  </si>
  <si>
    <t>103</t>
  </si>
  <si>
    <t>HAF2N6600</t>
  </si>
  <si>
    <t>104</t>
  </si>
  <si>
    <t>HAT2N3750</t>
  </si>
  <si>
    <t>105</t>
  </si>
  <si>
    <t>HAB2N2300</t>
  </si>
  <si>
    <t>106</t>
  </si>
  <si>
    <t>HAQ2N1670</t>
  </si>
  <si>
    <t>107</t>
  </si>
  <si>
    <t>HAQ2N940</t>
  </si>
  <si>
    <t>108</t>
  </si>
  <si>
    <t>HAQ2N660</t>
  </si>
  <si>
    <t>109</t>
  </si>
  <si>
    <t>HAQ2N495</t>
  </si>
  <si>
    <t>110</t>
  </si>
  <si>
    <t>HAQ2N330</t>
  </si>
  <si>
    <t>111</t>
  </si>
  <si>
    <t>HAP2N255</t>
  </si>
  <si>
    <t>112</t>
  </si>
  <si>
    <t>HAP2N185</t>
  </si>
  <si>
    <t>113</t>
  </si>
  <si>
    <t>HAP2N130</t>
  </si>
  <si>
    <t>114</t>
  </si>
  <si>
    <t>HAP2N92</t>
  </si>
  <si>
    <t>115</t>
  </si>
  <si>
    <t>HAC2N66</t>
  </si>
  <si>
    <t>116</t>
  </si>
  <si>
    <t>HAC2N43</t>
  </si>
  <si>
    <t>117</t>
  </si>
  <si>
    <t>HAC2N27</t>
  </si>
  <si>
    <t>118</t>
  </si>
  <si>
    <t>HAC2N17</t>
  </si>
  <si>
    <t>119</t>
  </si>
  <si>
    <t>HAC2N10.5</t>
  </si>
  <si>
    <t>120</t>
  </si>
  <si>
    <t>HAC2N6.6</t>
  </si>
  <si>
    <t>121</t>
  </si>
  <si>
    <t>HAC2N4.3</t>
  </si>
  <si>
    <t>122</t>
  </si>
  <si>
    <t>DC1H2.5</t>
  </si>
  <si>
    <t>123</t>
  </si>
  <si>
    <t>DC1H6</t>
  </si>
  <si>
    <t>124</t>
  </si>
  <si>
    <t>DC1H10</t>
  </si>
  <si>
    <t>125</t>
  </si>
  <si>
    <t>AC1H2.5</t>
  </si>
  <si>
    <t>126</t>
  </si>
  <si>
    <t>AC1H6</t>
  </si>
  <si>
    <t>127</t>
  </si>
  <si>
    <t>AC2H1.0</t>
  </si>
  <si>
    <t>128</t>
  </si>
  <si>
    <t>Греющий саморегулирующийся кабель для защиты от замерзания трубопроводов холодной воды</t>
  </si>
  <si>
    <t>10 Вт/м при 10°C</t>
  </si>
  <si>
    <t>15 Вт/м при 10°C</t>
  </si>
  <si>
    <t>25 Вт/м при 10°C</t>
  </si>
  <si>
    <t>32 Вт/м при 10°C</t>
  </si>
  <si>
    <t>Греющий саморегулирующийся кабель для поддержания температуры трубопроводов горячей воды</t>
  </si>
  <si>
    <t>HSX 55-2</t>
  </si>
  <si>
    <t>7,5 Вт/м при 57°C</t>
  </si>
  <si>
    <t xml:space="preserve">Греющий саморегулирующийся кабель для обогрева крыш и водостоков с оболочкой стойкой к ультрафиолету </t>
  </si>
  <si>
    <t>RGS FOJ</t>
  </si>
  <si>
    <t>18 Вт/м на воздухе (35 Вт/м в воде), при 0°C</t>
  </si>
  <si>
    <t>Греющий кабель для защиты от образования льда на тротуарах и открытых площадках</t>
  </si>
  <si>
    <t>KSR 2</t>
  </si>
  <si>
    <t>NGC-30-CR</t>
  </si>
  <si>
    <t>NGC-30-CRM</t>
  </si>
  <si>
    <t>NGC-30-CRMS</t>
  </si>
  <si>
    <t>NGC-30-CTM</t>
  </si>
  <si>
    <t>NGC-30-CVM</t>
  </si>
  <si>
    <t>MONITRACE 200N</t>
  </si>
  <si>
    <t>компл.</t>
  </si>
  <si>
    <t>Accessories</t>
  </si>
  <si>
    <t>N521.663</t>
  </si>
  <si>
    <t>1x300 RM</t>
  </si>
  <si>
    <t>1x400 RM</t>
  </si>
  <si>
    <t>1x500 RM</t>
  </si>
  <si>
    <t>2x1,5 RE</t>
  </si>
  <si>
    <t>2x2,5 RE</t>
  </si>
  <si>
    <t>2x4 RE</t>
  </si>
  <si>
    <t>2x6 RE</t>
  </si>
  <si>
    <t>2x10 RE</t>
  </si>
  <si>
    <t>2x16 RE</t>
  </si>
  <si>
    <t>3x1,5 RE</t>
  </si>
  <si>
    <t>3x2,5 RE</t>
  </si>
  <si>
    <t>Монтажный набор для гибких панелей RT и RTF</t>
  </si>
  <si>
    <t>TESFIT-EX</t>
  </si>
  <si>
    <t>Набор из 2 взрывозащищенных соединительных муфт холодного кабеля для всех видов серийных нагревательных кабелей типа TESH и всех видов кабелей холодного ввода TESH CL... Может также использоваться в качестве набора для сращивания нагревательных кабелей TESH.</t>
  </si>
  <si>
    <t>SK-SX-OJ</t>
  </si>
  <si>
    <t>Набор для соединения/ремонта кабеля SX. Взрывозащищенный.</t>
  </si>
  <si>
    <t>Монтажные принадлежности</t>
  </si>
  <si>
    <t>FT-1L-33</t>
  </si>
  <si>
    <t xml:space="preserve">PLUG'n HEAT кабельные комплекты для предотвращения замерзания </t>
  </si>
  <si>
    <t>EFPPH2</t>
  </si>
  <si>
    <t>EFPPH4</t>
  </si>
  <si>
    <t>EFPPH6</t>
  </si>
  <si>
    <t>EFPPH10</t>
  </si>
  <si>
    <t>EFPPH15</t>
  </si>
  <si>
    <t>EFPPH20</t>
  </si>
  <si>
    <t>CB-150</t>
  </si>
  <si>
    <t>CB-300</t>
  </si>
  <si>
    <t>CB-450</t>
  </si>
  <si>
    <t>CB-600</t>
  </si>
  <si>
    <t>CB-900</t>
  </si>
  <si>
    <t>CB-1200</t>
  </si>
  <si>
    <t>CB-1500</t>
  </si>
  <si>
    <t>Корпус терморегулятора IW 710 кремовый (ТЛ)</t>
  </si>
  <si>
    <t>Корпус терморегулятора IW 720 белый (I-Warm)</t>
  </si>
  <si>
    <t>Корпус терморегулятора IW 720 белый (ТЛ)</t>
  </si>
  <si>
    <t>Корпус терморегулятора IW 720 кремовый (I-Warm)</t>
  </si>
  <si>
    <t>Корпус терморегулятора IW 720 кремовый (ТЛ)</t>
  </si>
  <si>
    <t>Плата терморегулятора "IWARM" 710</t>
  </si>
  <si>
    <t>Плата терморегулятора "IWARM" 720</t>
  </si>
  <si>
    <r>
      <t>PCE/DC1</t>
    </r>
    <r>
      <rPr>
        <b/>
        <sz val="10"/>
        <rFont val="Arial"/>
        <family val="0"/>
      </rPr>
      <t>Н6/4М/ 300ММ/М20</t>
    </r>
  </si>
  <si>
    <r>
      <t>RAYSTAT-CONTROL-1</t>
    </r>
    <r>
      <rPr>
        <b/>
        <sz val="10"/>
        <rFont val="Arial"/>
        <family val="0"/>
      </rPr>
      <t>0</t>
    </r>
  </si>
  <si>
    <r>
      <t xml:space="preserve">Термостат на </t>
    </r>
    <r>
      <rPr>
        <sz val="10"/>
        <rFont val="Arial"/>
        <family val="0"/>
      </rPr>
      <t>DIN-</t>
    </r>
    <r>
      <rPr>
        <sz val="10"/>
        <rFont val="Arial"/>
        <family val="0"/>
      </rPr>
      <t>рейку от 0 до +100°С</t>
    </r>
  </si>
  <si>
    <r>
      <t xml:space="preserve">Термостат на </t>
    </r>
    <r>
      <rPr>
        <sz val="10"/>
        <rFont val="Arial"/>
        <family val="0"/>
      </rPr>
      <t>DIN-</t>
    </r>
    <r>
      <rPr>
        <sz val="10"/>
        <rFont val="Arial"/>
        <family val="0"/>
      </rPr>
      <t>рейку от 0 до +200°С</t>
    </r>
  </si>
  <si>
    <r>
      <t xml:space="preserve">Электронный термостат на </t>
    </r>
    <r>
      <rPr>
        <sz val="10"/>
        <rFont val="Arial"/>
        <family val="0"/>
      </rPr>
      <t>DIN-</t>
    </r>
    <r>
      <rPr>
        <sz val="10"/>
        <rFont val="Arial"/>
        <family val="0"/>
      </rPr>
      <t>рейку</t>
    </r>
  </si>
  <si>
    <r>
      <t>NGC-20-CL-E</t>
    </r>
  </si>
  <si>
    <r>
      <t xml:space="preserve">Ручное беспроводное программирующее устройство для термостатов </t>
    </r>
    <r>
      <rPr>
        <sz val="10"/>
        <rFont val="Arial"/>
        <family val="0"/>
      </rPr>
      <t xml:space="preserve">NGC-20, </t>
    </r>
    <r>
      <rPr>
        <sz val="10"/>
        <rFont val="Arial"/>
        <family val="0"/>
      </rPr>
      <t>взрывозащищенное исполнение</t>
    </r>
  </si>
  <si>
    <r>
      <t xml:space="preserve">Ручное беспроводное программирующее устройство для термостатов </t>
    </r>
    <r>
      <rPr>
        <sz val="10"/>
        <rFont val="Arial"/>
        <family val="0"/>
      </rPr>
      <t xml:space="preserve">NGC-20, </t>
    </r>
    <r>
      <rPr>
        <sz val="10"/>
        <rFont val="Arial"/>
        <family val="0"/>
      </rPr>
      <t>нормальное исполнение</t>
    </r>
  </si>
  <si>
    <r>
      <t xml:space="preserve">Ручное беспроводное программирующее устройство для термостатов </t>
    </r>
    <r>
      <rPr>
        <sz val="10"/>
        <rFont val="Arial"/>
        <family val="0"/>
      </rPr>
      <t xml:space="preserve">NGC, </t>
    </r>
    <r>
      <rPr>
        <sz val="10"/>
        <rFont val="Arial"/>
        <family val="0"/>
      </rPr>
      <t>нормальное исполнение</t>
    </r>
  </si>
  <si>
    <r>
      <t xml:space="preserve">Ручное беспроводное программирующее устройство для термостатов </t>
    </r>
    <r>
      <rPr>
        <sz val="10"/>
        <rFont val="Arial"/>
        <family val="0"/>
      </rPr>
      <t xml:space="preserve">NGC, </t>
    </r>
    <r>
      <rPr>
        <sz val="10"/>
        <rFont val="Arial"/>
        <family val="0"/>
      </rPr>
      <t>взрывозащищенное исполнение</t>
    </r>
  </si>
  <si>
    <r>
      <t xml:space="preserve">Подставка для </t>
    </r>
    <r>
      <rPr>
        <sz val="10"/>
        <rFont val="Arial"/>
        <family val="0"/>
      </rPr>
      <t>NGC-CMA</t>
    </r>
  </si>
  <si>
    <r>
      <t>USB-</t>
    </r>
    <r>
      <rPr>
        <sz val="10"/>
        <rFont val="Arial"/>
        <family val="0"/>
      </rPr>
      <t>набор</t>
    </r>
  </si>
  <si>
    <r>
      <t xml:space="preserve">Программное обеспечение </t>
    </r>
    <r>
      <rPr>
        <sz val="10"/>
        <rFont val="Arial"/>
        <family val="0"/>
      </rPr>
      <t>Digitrace Supervisor V2.1</t>
    </r>
  </si>
  <si>
    <r>
      <t xml:space="preserve">Обновление программного обеспечения </t>
    </r>
    <r>
      <rPr>
        <sz val="10"/>
        <rFont val="Arial"/>
        <family val="0"/>
      </rPr>
      <t>DigiTrace V2.1</t>
    </r>
  </si>
  <si>
    <r>
      <t xml:space="preserve">MONI-RS485-WIRE </t>
    </r>
    <r>
      <rPr>
        <b/>
        <sz val="10"/>
        <rFont val="Arial"/>
        <family val="0"/>
      </rPr>
      <t xml:space="preserve">(305 </t>
    </r>
    <r>
      <rPr>
        <b/>
        <sz val="10"/>
        <rFont val="Arial"/>
        <family val="0"/>
      </rPr>
      <t>m)</t>
    </r>
  </si>
  <si>
    <r>
      <t xml:space="preserve">Контрольный кабель c </t>
    </r>
    <r>
      <rPr>
        <sz val="10"/>
        <rFont val="Arial"/>
        <family val="0"/>
      </rPr>
      <t xml:space="preserve">PVC </t>
    </r>
    <r>
      <rPr>
        <sz val="10"/>
        <rFont val="Arial"/>
        <family val="0"/>
      </rPr>
      <t>оболочкой</t>
    </r>
  </si>
  <si>
    <r>
      <t xml:space="preserve">Контрольный кабель с </t>
    </r>
    <r>
      <rPr>
        <sz val="10"/>
        <rFont val="Arial"/>
        <family val="0"/>
      </rPr>
      <t xml:space="preserve">PVC </t>
    </r>
    <r>
      <rPr>
        <sz val="10"/>
        <rFont val="Arial"/>
        <family val="0"/>
      </rPr>
      <t>оболочкой</t>
    </r>
  </si>
  <si>
    <t>Цена, руб.</t>
  </si>
  <si>
    <t>Греющий кабель для укладки в асфальт, для обогрева площади 4,5 м² (300 Вт/м²), или  7,0 м² (180 Вт/м²)</t>
  </si>
  <si>
    <t>Наименование</t>
  </si>
  <si>
    <t>Отпускная единица измерения</t>
  </si>
  <si>
    <t>Цена, вкл. НДС 18%, руб.</t>
  </si>
  <si>
    <t>10020515 - ЭЛЕКТРОМОНТАЖНЫЕ ИЗДЕЛИЯ</t>
  </si>
  <si>
    <t>Колодка зажим-клеммник 12-пол 1.5 мм2 GW44601</t>
  </si>
  <si>
    <t>Штука</t>
  </si>
  <si>
    <t>10025010 - КОМПЛЕКТУЮЩИЕ ИЗДЕЛИЯ</t>
  </si>
  <si>
    <t>Клавиатура резиновая к терморегуляторам IWARM</t>
  </si>
  <si>
    <t>Клавиша к терморегулятору "Roomstat" 110 кремовая</t>
  </si>
  <si>
    <t>211005 - РАДИОЭЛЕКТРОННАЯ АППАРАТУРА (КОМПЛЕКТУЮЩИЕ)</t>
  </si>
  <si>
    <t>Бокс I-WARM 710 с тампопечатью (русcк.)</t>
  </si>
  <si>
    <t>Бокс I-WARM 720 с тампопечатью (русcк.)</t>
  </si>
  <si>
    <t>Бокс I-WARM 730 с тампопечатью (русск.)</t>
  </si>
  <si>
    <t>Бокс IW 710 с тампопечатью (русcк.)</t>
  </si>
  <si>
    <t>Бокс IW 720 с тампопечатью (англ.)</t>
  </si>
  <si>
    <t>Бокс RoomStat 110 с тампопечатью (русск.)</t>
  </si>
  <si>
    <t>Клавиша к терморегулятору "Roomstat" 110 белая</t>
  </si>
  <si>
    <t>R-BL-C-63M/T0/SD</t>
  </si>
  <si>
    <t>R-BL-C-71M/T0/SD</t>
  </si>
  <si>
    <t>R-BL-C-86M/T0/SD</t>
  </si>
  <si>
    <t>R-BL-C-101M/T0/SD</t>
  </si>
  <si>
    <t>R-BL-C-115M/T0/SD</t>
  </si>
  <si>
    <t>Греющий кабель T2Blue (~ 20 Вт/м), 205Вт/ 230В, длина 11 м</t>
  </si>
  <si>
    <t>Греющий кабель T2Blue (~ 20 Вт/м), 285Вт/ 230В, длина 14 м</t>
  </si>
  <si>
    <t>Греющий кабель T2Blue (~ 20 Вт/м), 355Вт/ 230В, длина 18 м</t>
  </si>
  <si>
    <t>Греющий кабель T2Blue (~ 20 Вт/м), 435Вт/ 230В, длина 21 м</t>
  </si>
  <si>
    <t>Греющий кабель T2Blue (~ 20 Вт/м), 575Вт/ 230В, длина 28 м</t>
  </si>
  <si>
    <t>Греющий кабель T2Blue (~ 20 Вт/м), 720Вт/ 230В, длина 35 м</t>
  </si>
  <si>
    <t>Греющий кабель T2Blue (~ 20 Вт/м), 845Вт/ 230В, длина 43 м</t>
  </si>
  <si>
    <t>Электрический нагревательный кабель постоянной мощности СНФ 2825</t>
  </si>
  <si>
    <t>Электрический нагревательный кабель постоянной мощности СНФ 32R7</t>
  </si>
  <si>
    <t>Электрический нагревательный кабель постоянной мощности СНФ 3950</t>
  </si>
  <si>
    <t>Конвектор, эл.термостат, 700 Вт</t>
  </si>
  <si>
    <t>LISTA7.0</t>
  </si>
  <si>
    <t>Конвектор, параллельный, 700 Вт</t>
  </si>
  <si>
    <t>LISTA9</t>
  </si>
  <si>
    <t>Конвектор,эл.термостат, 900 Вт</t>
  </si>
  <si>
    <t>LISTA9.0</t>
  </si>
  <si>
    <t>Конвектор, параллельный, 900 Вт</t>
  </si>
  <si>
    <t>Кнопка корпуса RoomStat 110, белая с тампопечатью (НK)</t>
  </si>
  <si>
    <t>Кнопка корпуса RoomStat 110, белая с тампопечатью (ТЛ)</t>
  </si>
  <si>
    <t xml:space="preserve">Кнопка корпуса RoomStat 110, бук с тампопечатью (НК) </t>
  </si>
  <si>
    <t xml:space="preserve">Кнопка корпуса RoomStat 110, бук с тампопечатью (ТЛ) </t>
  </si>
  <si>
    <t>Экран для терморегуляторов I-WARM</t>
  </si>
  <si>
    <t>411020 - ТЕПЛОПРОВОДЯЩИЕ МАТЕРИАЛЫ (ТОВАРЫ)</t>
  </si>
  <si>
    <t>Наливной пол "Теплолюкс-Глимс" (25кг)</t>
  </si>
  <si>
    <t>Мешок</t>
  </si>
  <si>
    <t>Плиточный клей "Теплолюкс-Глимс"  (25кг)</t>
  </si>
  <si>
    <t>43050504 - СИСТЕМА "ТЕПЛОЛЮКС" (ТЛБЭ)</t>
  </si>
  <si>
    <t>Система "Теплолюкс-G" 15ТЛБЭ2-13-190</t>
  </si>
  <si>
    <t>Система "Теплолюкс-G" 15ТЛБЭ2-18-270</t>
  </si>
  <si>
    <t>Система "Теплолюкс-G" 17ТЛБЭ2-21-340</t>
  </si>
  <si>
    <t>Система "Теплолюкс-G" 18ТЛБЭ2-23-420</t>
  </si>
  <si>
    <t>R-RF-ADH-A-FIX</t>
  </si>
  <si>
    <t>R-RF-ADH-P-FIX</t>
  </si>
  <si>
    <t>Праймер (грунтовка) T2Reflecta P-Fix ( ведро 5 кг; для 33м²; 150г/м²)</t>
  </si>
  <si>
    <t>Праймер (грунтовка) T2Reflecta P-Fix ( ведро 1 кг; для 6м²; 150г/м²)</t>
  </si>
  <si>
    <t>Готовые комплекты T2Red в наборе с T2Reflecta</t>
  </si>
  <si>
    <t>R-RF-10M2-LM</t>
  </si>
  <si>
    <t>R-RF-10M2-TL</t>
  </si>
  <si>
    <t>R-RF-10M2-TL-S</t>
  </si>
  <si>
    <t>Готовый набор для обогрева покрытия из ЛАМИНАТА площадью 10м2  (100 м кабеля T2Red, 1 соединительный набор и концевая заделка CE-Kit, 4 упаковки T2Reflecta = 33 пластины T2Reflecta + 20 концевых пластин)</t>
  </si>
  <si>
    <t>Длина-64,3м</t>
  </si>
  <si>
    <t>Длина-80м</t>
  </si>
  <si>
    <t>КОМПЛЕКТЫ ТЕПЛЫХ ПОЛОВ SPYHEAT</t>
  </si>
  <si>
    <t>SH-150</t>
  </si>
  <si>
    <t>SH-300</t>
  </si>
  <si>
    <t>SH-450</t>
  </si>
  <si>
    <t>SH-600</t>
  </si>
  <si>
    <t>SH-900</t>
  </si>
  <si>
    <t>SH-1200</t>
  </si>
  <si>
    <t>SH-1500</t>
  </si>
  <si>
    <t>SHD-15-150</t>
  </si>
  <si>
    <t>SHD-15-300</t>
  </si>
  <si>
    <t>SHD-15-450</t>
  </si>
  <si>
    <t>SHD-15-600</t>
  </si>
  <si>
    <t>SHD-15-750</t>
  </si>
  <si>
    <t>SHD-15-900</t>
  </si>
  <si>
    <t>SHD-15-1200</t>
  </si>
  <si>
    <t>SHD-15-1500</t>
  </si>
  <si>
    <t>SHD-15-1800</t>
  </si>
  <si>
    <t>SHD-15-2100</t>
  </si>
  <si>
    <t>SHD-15-3000</t>
  </si>
  <si>
    <t>GM2X-С - саморегулируемый греющий кабель, 27 Вт/м в воздухе при 5ºС, 54 Вт/м в талой воде</t>
  </si>
  <si>
    <t>GM-RAKE</t>
  </si>
  <si>
    <t>ICESTOP-GMK-RC</t>
  </si>
  <si>
    <t>GM-SEAL</t>
  </si>
  <si>
    <t>Конвектор Beta,эл.термост, коробка, 1000Вт</t>
  </si>
  <si>
    <t>EPHBE10P</t>
  </si>
  <si>
    <t>Конвектор Beta,эл.термост, вилка, 1000Вт</t>
  </si>
  <si>
    <t>EPHBE15B</t>
  </si>
  <si>
    <t>Конвектор Beta,эл.термост, коробка, 1500Вт</t>
  </si>
  <si>
    <t>EPHBE15P</t>
  </si>
  <si>
    <t>Конвектор Beta,эл.термост, вилка, 1500Вт</t>
  </si>
  <si>
    <t>EPHBE20B</t>
  </si>
  <si>
    <t>Конвектор Beta,эл.термост,  коробка, 2000Вт</t>
  </si>
  <si>
    <t>EPHBE20P</t>
  </si>
  <si>
    <t>Конвектор Beta,эл.термост,  вилка, 2000Вт</t>
  </si>
  <si>
    <t>EPHBM02P</t>
  </si>
  <si>
    <t>Конвектор Beta,мех.термост, вилка,250Вт</t>
  </si>
  <si>
    <t>EPHBM05P</t>
  </si>
  <si>
    <t>Конвектор Beta,мех.термост, вилка,500Вт</t>
  </si>
  <si>
    <t>EPHBM07P</t>
  </si>
  <si>
    <t>Конвектор Beta,мех.термост, вилка,750Вт</t>
  </si>
  <si>
    <t>Сетка антиобледенения 400x95,1200Вт</t>
  </si>
  <si>
    <t>Сетка антиобледенения 500x95,1400Вт</t>
  </si>
  <si>
    <t>Сетка антиобледенения 600x95,1800Вт</t>
  </si>
  <si>
    <t>Сетка антиобледенения 700x95,1900Вт</t>
  </si>
  <si>
    <t>Сетка антиобледенения 800x95,2500Вт</t>
  </si>
  <si>
    <t>Сетка антиобледенения 900x95,2800Вт</t>
  </si>
  <si>
    <t>Сетка антиобледенения1000x95,3000Вт</t>
  </si>
  <si>
    <t>Сетка антиобледенения1100x95,3100Вт</t>
  </si>
  <si>
    <t>Сетка антиобледенения1200x95,3600Вт</t>
  </si>
  <si>
    <t>Термоусадочная муфта для Tash</t>
  </si>
  <si>
    <t>Саморегулир. кабель 9Вт/м</t>
  </si>
  <si>
    <t>Саморегулир.кабель 10Вт/м</t>
  </si>
  <si>
    <t>Самрегулир.кабель 15/30Вт/м</t>
  </si>
  <si>
    <t>Самрегулир.кабель 25Вт/м</t>
  </si>
  <si>
    <t>Комплект для обогр.труб, 2 м, 18Вт</t>
  </si>
  <si>
    <t>Комплект для обогр.труб, 4 м, 36Вт</t>
  </si>
  <si>
    <t>Комплект для обогр.труб, 6 м, 54Вт</t>
  </si>
  <si>
    <t>Комплект для обогр.труб, 10м, 90Вт</t>
  </si>
  <si>
    <t>Комплект для обогр.труб, 15м, 135Вт</t>
  </si>
  <si>
    <t>Комплект для обогр.труб, 20м, 180Вт</t>
  </si>
  <si>
    <t>Термостат д/систем антиоблед,3600Вт,IP55</t>
  </si>
  <si>
    <t>Метеостанция д/систем антиоблед, на Din</t>
  </si>
  <si>
    <t>Датчик снега и льда</t>
  </si>
  <si>
    <t>tº поддержания до 65°C, tº внешнего воздействия до 232ºС,</t>
  </si>
  <si>
    <t>CL-E-UK/R</t>
  </si>
  <si>
    <t>Предупреждающая табличка на русском и английском языке.</t>
  </si>
  <si>
    <t>CL-E-UK</t>
  </si>
  <si>
    <t>Предупреждающая табличка на английском языке.</t>
  </si>
  <si>
    <t>CL-E-US</t>
  </si>
  <si>
    <t>CL-E-R</t>
  </si>
  <si>
    <t>Предупреждающая табличка на русском языке.</t>
  </si>
  <si>
    <t>PETK-AES-SXL M25 KIT</t>
  </si>
  <si>
    <t>PETK-AES SXM M25</t>
  </si>
  <si>
    <t>PETK-AES-SXS M25 KIT</t>
  </si>
  <si>
    <t>ET-6</t>
  </si>
  <si>
    <t>ET-8</t>
  </si>
  <si>
    <t>ET-60</t>
  </si>
  <si>
    <t>ET-80</t>
  </si>
  <si>
    <t>TBX-3L</t>
  </si>
  <si>
    <t>TBX-5L</t>
  </si>
  <si>
    <t>TBX-4L</t>
  </si>
  <si>
    <t>CK-TES(X)L-1</t>
  </si>
  <si>
    <t>Греющий кабель T2Blue (~ 20 Вт/м), 1130Вт/ 230В, длина 57 м</t>
  </si>
  <si>
    <t>Греющий кабель T2Blue (~ 20 Вт/м), 1270Вт/ 230В, длина 63 м</t>
  </si>
  <si>
    <t>Греющий кабель T2Blue (~ 20 Вт/м), 1435Вт/ 230В, длина 71 м</t>
  </si>
  <si>
    <t>Греющий кабель T2Blue (~ 20 Вт/м), 1710Вт/ 230В, длина 86 м</t>
  </si>
  <si>
    <t>Греющий кабель T2Blue (~ 20 Вт/м), 2015Вт/ 230В, длина 101 м</t>
  </si>
  <si>
    <t>Греющий кабель T2Blue (~ 20 Вт/м), 2300Вт/ 230В, длина 115 м</t>
  </si>
  <si>
    <t>U-ACC-MM-10</t>
  </si>
  <si>
    <t>U-ACC-MM-25</t>
  </si>
  <si>
    <t>U-ACC-PP-01-GLUE STICK 10</t>
  </si>
  <si>
    <t>U-ACC-PP-05-GLUE STICK 72</t>
  </si>
  <si>
    <t>Сетка металлическая гальванизированная для монтажа кабеля, 10 м</t>
  </si>
  <si>
    <t>GL-51-M40</t>
  </si>
  <si>
    <t>Кабельный сальник М40</t>
  </si>
  <si>
    <t>Cable Gland M40</t>
  </si>
  <si>
    <t>307</t>
  </si>
  <si>
    <t>GL-50-M20</t>
  </si>
  <si>
    <t>Кабельный сальник М20</t>
  </si>
  <si>
    <t>Cable Gland M20</t>
  </si>
  <si>
    <t>308</t>
  </si>
  <si>
    <t>LAB-ETL-R</t>
  </si>
  <si>
    <t>Warning labels</t>
  </si>
  <si>
    <t>309</t>
  </si>
  <si>
    <t>Circuit identification lable for PI heating cables</t>
  </si>
  <si>
    <t>310</t>
  </si>
  <si>
    <t>CW-LAB-NH</t>
  </si>
  <si>
    <t>311</t>
  </si>
  <si>
    <t>Protective sleeve</t>
  </si>
  <si>
    <t>312</t>
  </si>
  <si>
    <t>рулон</t>
  </si>
  <si>
    <t>roll</t>
  </si>
  <si>
    <t>Rolls of glassfiber adhesive tape</t>
  </si>
  <si>
    <t>313</t>
  </si>
  <si>
    <t>Rolls of aluminium adhesive tape 50 m</t>
  </si>
  <si>
    <t>314</t>
  </si>
  <si>
    <t>315</t>
  </si>
  <si>
    <t>Small pipe adapter</t>
  </si>
  <si>
    <t>Секция нагревательная кабельная 40ТМОЭ2 (ТМФ (7х0,3)к)-0360-040</t>
  </si>
  <si>
    <t>Секция нагревательная кабельная 40ТМОЭ2 (ТМФ (7х0,3)н)-0240-040</t>
  </si>
  <si>
    <t>Секция нагревательная кабельная 40ТМОЭ2 (ТМФ (7х0,3)сн)-0290-040</t>
  </si>
  <si>
    <t>Секция нагревательная кабельная 40ТМОЭ2 (ТМФ (7х0,4)CuNi10)-0840-040</t>
  </si>
  <si>
    <t>Кабель DTIP-10           915 / 1000 Вт             100 м</t>
  </si>
  <si>
    <t>Кабель DTIP-10          1098 / 1200 Вт            120 м</t>
  </si>
  <si>
    <t>Кабель DTIP-10          1280 / 1400 Вт            140 м</t>
  </si>
  <si>
    <t>Секция нагревательная кабельная 259ТОО2 (ВНО 1х0,63-2)-0073-010-2-1</t>
  </si>
  <si>
    <t>Секция нагревательная кабельная 25ТМОЭ2 (СНКЭО 10-180)-0130-020-7-3</t>
  </si>
  <si>
    <t>Секция нагревательная кабельная 25ТМОЭ2 (СНКЭО 23-180)-0090-020-7-3</t>
  </si>
  <si>
    <t>Секция нагревательная кабельная 25ТМОЭ2 (СНКЭО 5,5-180)-0180-020-7-3</t>
  </si>
  <si>
    <t>Секция нагревательная кабельная 285ТОО2 (ВНО 1х0,8-2)-0078-010-2-1</t>
  </si>
  <si>
    <t>Секция нагревательная кабельная 28ТМО2 (СНО 1х0,3ф)-0100-010-3-2</t>
  </si>
  <si>
    <t>Секция нагревательная кабельная 28ТМОЭ2 (СНОЭО 1х0,3ф)-0100-010-6-2</t>
  </si>
  <si>
    <t>Секция нагревательная кабельная 30ТМО2 (СНО 1х0,5ф)-0160-010-3-2</t>
  </si>
  <si>
    <t>Секция нагревательная кабельная 30ТМОЭ2 (СНОЭО 1х0,5ф)-0160-010-6-2</t>
  </si>
  <si>
    <t>Секция нагревательная кабельная 30ТМОЭ2 (ТМФ (7х0,3)CuNi10)-0720-040</t>
  </si>
  <si>
    <t>ед.</t>
  </si>
  <si>
    <t>348</t>
  </si>
  <si>
    <t>MI-Heating Element-Cupronickel,2.5 mm2,Ex</t>
  </si>
  <si>
    <t>349</t>
  </si>
  <si>
    <t>B/.../2M/DC1H6/Y/ M20/ORD</t>
  </si>
  <si>
    <t>MI-Heating Element-Cupronickel,6mm2,Non-Ex</t>
  </si>
  <si>
    <t>350</t>
  </si>
  <si>
    <t>Система "Теплолюкс MiNi-G" МН-2300-15,30</t>
  </si>
  <si>
    <t>Система "Теплолюкс MiNi-G" МН-250-1,80</t>
  </si>
  <si>
    <t>Система "Теплолюкс MiNi-G" МН-345-2,30</t>
  </si>
  <si>
    <t>Система "Теплолюкс MiNi-G" МН-440-3,00</t>
  </si>
  <si>
    <t>Система "Теплолюкс MiNi-G" МН-540-3,60</t>
  </si>
  <si>
    <t>Система "Теплолюкс MiNi-G" МН-640-4,20</t>
  </si>
  <si>
    <t>Система "Теплолюкс MiNi-G" МН-760-5,00</t>
  </si>
  <si>
    <t>Секция нагревательная кабельная 30ТМОЭ2 (ТМФ (7х0,3)а)-0490-040</t>
  </si>
  <si>
    <t>Секция нагревательная кабельная 30ТМОЭ2 (ТМФ (7х0,3)к)-0420-040</t>
  </si>
  <si>
    <t>Секция нагревательная кабельная 30ТМОЭ2 (ТМФ (7х0,3)н)-0270-040</t>
  </si>
  <si>
    <t>Секция нагревательная кабельная 30ТМОЭ2 (ТМФ (7х0,3)сн)-0330-040</t>
  </si>
  <si>
    <t>Секция нагревательная кабельная 30ТМОЭ2 (ТМФ (7х0,4)CuNi10)-0960-040</t>
  </si>
  <si>
    <t>Секция нагревательная кабельная 30ТМОЭ2 (ТМФ (7х0,4)а)-0650-040</t>
  </si>
  <si>
    <t>Секция нагревательная кабельная 30ТМОЭ2 (ТМФ (7х0,4)к)-0560-040</t>
  </si>
  <si>
    <t>Секция нагревательная кабельная 30ТМОЭ2 (ТМФ (7х0,5)CuNi10)-1200-040</t>
  </si>
  <si>
    <t>Секция нагревательная кабельная 30ТМОЭ2 (ТМФ (7х0,5)CuNi6)-1480-040</t>
  </si>
  <si>
    <t>Секция нагревательная кабельная 313ТОО2 (ВНО 1х1-2)-0093-010-2-1</t>
  </si>
  <si>
    <t>Секция нагревательная кабельная 31ТМО2 (СНО 1х0,63н)-0220-010-3-2</t>
  </si>
  <si>
    <t>Секция нагревательная кабельная 31ТМОЭ2 (СНОЭО 1х0,63н)-0220-010-6-2</t>
  </si>
  <si>
    <t>Секция нагревательная кабельная 32ТМО2 (СНО 1х0,8ф)-0240-010-3-2</t>
  </si>
  <si>
    <t>Термостойкий кабель для подключения питания</t>
  </si>
  <si>
    <t>Наборы для оконцевания</t>
  </si>
  <si>
    <t>Термоусаживаемый комплект для оконцевания</t>
  </si>
  <si>
    <t>Механический комплект для оконцевания</t>
  </si>
  <si>
    <t>Комплект для оконцевания над т/изоляцией, с подсветкой</t>
  </si>
  <si>
    <t>Компактный набор для подключения питания</t>
  </si>
  <si>
    <t>CW-C/S-150-E (Eex e)</t>
  </si>
  <si>
    <t>Силовой кабель с силиконовой изоляцией</t>
  </si>
  <si>
    <t>CS-150-2.5-PI</t>
  </si>
  <si>
    <t>Набор для сращивания греющего кабеля</t>
  </si>
  <si>
    <t>CS-150-6-PI</t>
  </si>
  <si>
    <t>CS-150-25-PI</t>
  </si>
  <si>
    <t>CS-150-UNI-PI</t>
  </si>
  <si>
    <t>CS-20-2.5-PI-NH</t>
  </si>
  <si>
    <t>Греющий мат T2QuickNet (90 Вт/м2), размеры 0,5м x 8,0м; 360Вт/ 230В, без термостата</t>
  </si>
  <si>
    <t>Греющий мат T2QuickNet (90 Вт/м2), размеры 0,5м x 9,0м; 410Вт/ 230В, без термостата</t>
  </si>
  <si>
    <t>Греющий мат T2QuickNet (90 Вт/м2), размеры 0,5м x 10,0м; 455Вт/ 230В, без термостата</t>
  </si>
  <si>
    <t>Греющий мат T2QuickNet (90 Вт/м2), размеры 0,5м x 12,0м; 545Вт/ 230В, без термостата</t>
  </si>
  <si>
    <t>Греющий мат T2QuickNet (90 Вт/м2), размеры 0,5м x 14,0м; 630Вт/ 230В, без термостата</t>
  </si>
  <si>
    <t>MONI-RS485-WIRE</t>
  </si>
  <si>
    <t>Интерфейсный кабель RS-485 для интеграции
устройства управления в систему управления зданием (BMS)</t>
  </si>
  <si>
    <t>QWT-05</t>
  </si>
  <si>
    <t>Таймер QWT-05, предварительно
запрограммированный (для систем HWAT)</t>
  </si>
  <si>
    <t>RAYSTAT-CONTROL-11-DIN</t>
  </si>
  <si>
    <t>Устройство управления с регулированием по
температуре обогреваемой поверхности (0...+63°С)
для монтажа на DIN-рейку. Макс. ток коммутации
16A@250V AC</t>
  </si>
  <si>
    <t>Сетка металлическая гальванизированная для
монтажа кабеля, 10 м</t>
  </si>
  <si>
    <t>Термостат с датчиком пола  +5/+40С, 230V, 16A , 1КВт</t>
  </si>
  <si>
    <t xml:space="preserve">OCC2-1991-NX </t>
  </si>
  <si>
    <t>Термостат с реле времени и дисплеем, с  датчиком пола  +5/+40С, 230V,  16A , 3,6 КВт</t>
  </si>
  <si>
    <t>OCC-1999- H</t>
  </si>
  <si>
    <t>Термостат с реле времени и дисплеем, с  встроенным датчиком температуры +5/+40С, 230V, 16A ,3,6 КВт</t>
  </si>
  <si>
    <t>OCD-1991- H</t>
  </si>
  <si>
    <t>Термостат с реле времени и дисплеем, с  датчиком пола и датчиком-ограничителем +5/+40С, 230V, 16A, 3,6 КВт</t>
  </si>
  <si>
    <t>OTD-1999H</t>
  </si>
  <si>
    <t>Термостат с режимом понижения температуры в комплекте с датчиком температуры пола и встроенным датчиком температуры воздуха</t>
  </si>
  <si>
    <t>Кабель DTIP-10               91 / 100 Вт              10 м</t>
  </si>
  <si>
    <t>Кабель DTIP-10             183 / 200 Вт              20 м</t>
  </si>
  <si>
    <t>Кабель DTIP-10             274 / 300 Вт              30 м</t>
  </si>
  <si>
    <t>Кабель DTIP-10             366 / 400 Вт              40 м</t>
  </si>
  <si>
    <t>Кабель DTIP-10             458 / 500 Вт              50 м</t>
  </si>
  <si>
    <t>Кабель DTIP-10             549 / 600 Вт              60 м</t>
  </si>
  <si>
    <t>Кабель DTIP-10             640 / 700 Вт              70 м</t>
  </si>
  <si>
    <t>Кабель DTIP-10             732 / 800 Вт              80 м</t>
  </si>
  <si>
    <t>Кабель DTIP-10             823 / 900 Вт              90 м</t>
  </si>
  <si>
    <t>СОДЕРЖАНИЕ:</t>
  </si>
  <si>
    <t>Calorigue - пленочные теплые полы и нагревательные маты</t>
  </si>
  <si>
    <t>Теплолюкс - теплые полы и нагревательные маты</t>
  </si>
  <si>
    <t>Теплоскат и Теплодор - компоненты систем</t>
  </si>
  <si>
    <t>Тепломаг - компоненты системы</t>
  </si>
  <si>
    <t>Национальный Комфорт - теплые полы и нагревательные маты</t>
  </si>
  <si>
    <t>Devi - нагревательные кабели, терморегуляторы</t>
  </si>
  <si>
    <t>AC2H2.5</t>
  </si>
  <si>
    <t>129</t>
  </si>
  <si>
    <t>AC2H6</t>
  </si>
  <si>
    <t>130</t>
  </si>
  <si>
    <t>Cold Lead cable</t>
  </si>
  <si>
    <t>131</t>
  </si>
  <si>
    <t>132</t>
  </si>
  <si>
    <t>133</t>
  </si>
  <si>
    <t>134</t>
  </si>
  <si>
    <t>135</t>
  </si>
  <si>
    <t xml:space="preserve">Греющий кабель постоянной мощности 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</si>
  <si>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</si>
  <si>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</si>
  <si>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</si>
  <si>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</si>
  <si>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</si>
  <si>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</si>
  <si>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</si>
  <si>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</si>
  <si>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</si>
  <si>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</si>
  <si>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</si>
  <si>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</si>
  <si>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</si>
  <si>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</si>
  <si>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</si>
  <si>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</si>
  <si>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</si>
  <si>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</si>
  <si>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Девимат DTIF-150     1372 / 1500 Вт     0,45 x 20 м      10</t>
  </si>
  <si>
    <t>Девимат DTIF-150     1647 / 1800 Вт     0,45 x 24 м      12</t>
  </si>
  <si>
    <t>Для подогрева зеркал.   Мощность(230В)   Размер</t>
  </si>
  <si>
    <t>саморегулирующийся, 90 Вт/м</t>
  </si>
  <si>
    <t>Термостаты и приборы управления</t>
  </si>
  <si>
    <t>OWAT</t>
  </si>
  <si>
    <t>Термостат окружающей среды настенного крепления, диапазон уставок -15°C ...+10°C, напряжение 230В, 10A</t>
  </si>
  <si>
    <t>DHB-340</t>
  </si>
  <si>
    <t>Электронный термостат с температурным датчиком, монтируемый на DIN-рейку, диапазон уставок: -5°C ... +60°C, напряжение 230В, 13A</t>
  </si>
  <si>
    <t>DHB-330</t>
  </si>
  <si>
    <t>ECO500 терморегулятор, IP55</t>
  </si>
  <si>
    <t>ECO500</t>
  </si>
  <si>
    <t>ECO 900 метеостанция для систем антиобледенения</t>
  </si>
  <si>
    <t>ECO900</t>
  </si>
  <si>
    <t>ECOA901</t>
  </si>
  <si>
    <t>ECOA902</t>
  </si>
  <si>
    <t>ECOA903</t>
  </si>
  <si>
    <t>ECOA904</t>
  </si>
  <si>
    <t>KSX 15-2-OJ</t>
  </si>
  <si>
    <t>KSX 20-2-OJ</t>
  </si>
  <si>
    <t>VSX 5-2-OJ</t>
  </si>
  <si>
    <t>VSX 10-2-OJ</t>
  </si>
  <si>
    <t>VSX 15-2-OJ</t>
  </si>
  <si>
    <t>VSX 20-2-OJ</t>
  </si>
  <si>
    <t>11.7 Ω/км при tº +20°C</t>
  </si>
  <si>
    <t>TESH 15</t>
  </si>
  <si>
    <t>15 Ω/км при tº +20°C</t>
  </si>
  <si>
    <t>TESH 17.8</t>
  </si>
  <si>
    <t>17.8 Ω/км при tº +20°C</t>
  </si>
  <si>
    <t>TESH 25</t>
  </si>
  <si>
    <t>25 Ω/км при tº +20°C</t>
  </si>
  <si>
    <t>TESH 31.5</t>
  </si>
  <si>
    <t>31.5 Ω/км при tº +20°C</t>
  </si>
  <si>
    <t>TESH 50</t>
  </si>
  <si>
    <t>50 Ω/км при tº +20°C</t>
  </si>
  <si>
    <t>TESH 65</t>
  </si>
  <si>
    <t>65 Ω/км при tº +20°C</t>
  </si>
  <si>
    <t>TESH 80</t>
  </si>
  <si>
    <t>80 Ω/км при tº +20°C</t>
  </si>
  <si>
    <t>TESH 100</t>
  </si>
  <si>
    <t>100 Ω/км при tº +20°C</t>
  </si>
  <si>
    <t>TESH 150</t>
  </si>
  <si>
    <t>150 Ω/км при tº +20°C</t>
  </si>
  <si>
    <t>TESH 200</t>
  </si>
  <si>
    <t>200 Ω/км при tº +20°C</t>
  </si>
  <si>
    <t>TESH 320</t>
  </si>
  <si>
    <t>320 Ω/км при tº +20°C</t>
  </si>
  <si>
    <t>TESH 380</t>
  </si>
  <si>
    <t>380 Ω/км при tº +20°C</t>
  </si>
  <si>
    <t>TESH 480</t>
  </si>
  <si>
    <t>480 Ω/км при tº +20°C</t>
  </si>
  <si>
    <t>TESH 600</t>
  </si>
  <si>
    <t>600 Ω/км при tº +20°C</t>
  </si>
  <si>
    <t>TESH 700</t>
  </si>
  <si>
    <t>700 Ω/км при tº +20°C</t>
  </si>
  <si>
    <t>TESH 810</t>
  </si>
  <si>
    <t>810 Ω/км при tº +20°C</t>
  </si>
  <si>
    <t>TESH 1000</t>
  </si>
  <si>
    <t>1000 Ω/км при tº +20°C</t>
  </si>
  <si>
    <t>TESH 1440</t>
  </si>
  <si>
    <t>1440 Ω/км при tº +20°C</t>
  </si>
  <si>
    <t>TESH 1750</t>
  </si>
  <si>
    <t>1750 Ω/км при tº +20°C</t>
  </si>
  <si>
    <t>TESH 2000</t>
  </si>
  <si>
    <t>2000 Ω/км при tº +20°C</t>
  </si>
  <si>
    <t>TESH 3000</t>
  </si>
  <si>
    <t>3000 Ω/км при tº +20°C</t>
  </si>
  <si>
    <t>8000 Ω/км при tº +20°C</t>
  </si>
  <si>
    <t>RT-522</t>
  </si>
  <si>
    <t>500 Вт, размер 305 х 610 мм</t>
  </si>
  <si>
    <t>RT-1022</t>
  </si>
  <si>
    <t>1000 Вт, размер 305 х 1067 мм</t>
  </si>
  <si>
    <t>RT-2022</t>
  </si>
  <si>
    <t>MONI-RMC-PS24</t>
  </si>
  <si>
    <t>4305651318 - ПУЛЬТЫ УПРАВЛЕНИЯ ТР 840</t>
  </si>
  <si>
    <t>Пульт управления ТР 840</t>
  </si>
  <si>
    <t>4305651321 - ИСПОЛНИТЕЛЬНЫЕ МОДУЛИ ТР 810</t>
  </si>
  <si>
    <t>Исполнительный модуль ТР 810</t>
  </si>
  <si>
    <t>4305651324 - ИСПОЛНИТЕЛЬНЫЕ МОДУЛИ ТР 820</t>
  </si>
  <si>
    <t>Исполнительный модуль ТР 820</t>
  </si>
  <si>
    <t>4305651327 - ИСПОЛНИТЕЛЬНЫЕ МОДУЛИ ТР 840</t>
  </si>
  <si>
    <t>Исполнительный модуль ТР 840</t>
  </si>
  <si>
    <t>43056530 - КОМПЛЕКТУЮЩИЕ К ТЕРМОРЕГУЛЯТОРАМ БЫТОВЫМ</t>
  </si>
  <si>
    <t>Корпус терморегулятора "IWARM" 710 белый (ТЛ)</t>
  </si>
  <si>
    <t>Корпус терморегулятора "IWARM" 710 дерево (ТЛ)</t>
  </si>
  <si>
    <t>Корпус терморегулятора "IWARM" 710 золото (ТЛ)</t>
  </si>
  <si>
    <t>Корпус терморегулятора "IWARM" 710 кремовый (ТЛ)</t>
  </si>
  <si>
    <t>Корпус терморегулятора "IWARM" 710 серебро (ТЛ)</t>
  </si>
  <si>
    <t>Корпус терморегулятора "IWARM" 710 черный (ТЛ)</t>
  </si>
  <si>
    <t>Корпус терморегулятора "IWARM" 710 шампань (ТЛ)</t>
  </si>
  <si>
    <t>Корпус терморегулятора "IWARM" 720 белый (ТЛ)</t>
  </si>
  <si>
    <t>Корпус терморегулятора "IWARM" 720 дерево (ТЛ)</t>
  </si>
  <si>
    <t>Корпус терморегулятора "IWARM" 720 золото (ТЛ)</t>
  </si>
  <si>
    <t>Корпус терморегулятора "IWARM" 720 кремовый (ТЛ)</t>
  </si>
  <si>
    <t>Корпус терморегулятора "IWARM" 720 серебро (ТЛ)</t>
  </si>
  <si>
    <t>Корпус терморегулятора "IWARM" 720 черный (ТЛ)</t>
  </si>
  <si>
    <t>Корпус терморегулятора "IWARM" 720 шампань (ТЛ)</t>
  </si>
  <si>
    <t>Корпус терморегулятора "IWARM" 730 белый (ТЛ)</t>
  </si>
  <si>
    <t>Корпус терморегулятора "Roomstat" 110 белый (ТЛ)</t>
  </si>
  <si>
    <t>Корпус терморегулятора "Roomstat" 110 кремовый (ТЛ)</t>
  </si>
  <si>
    <t>Корпус терморегулятора IW 710 белый (I-Warm)</t>
  </si>
  <si>
    <t>Корпус терморегулятора IW 710 белый (ТЛ)</t>
  </si>
  <si>
    <t>Корпус терморегулятора IW 710 кремовый (I-Warm)</t>
  </si>
  <si>
    <t>Нагревательный кабель погонной мощностью 17 Вт/м.</t>
  </si>
  <si>
    <t>Готовые комплекты двужильного нагревательного кабеля</t>
  </si>
  <si>
    <t>TXLP/2R 300/17</t>
  </si>
  <si>
    <t>TXLP/2R 400/17</t>
  </si>
  <si>
    <t>TXLP/2R 500/17</t>
  </si>
  <si>
    <t>TXLP/2R 600/17</t>
  </si>
  <si>
    <t>TXLP/2R 700/17</t>
  </si>
  <si>
    <t>TXLP/2R 840/17</t>
  </si>
  <si>
    <t>TXLP/2R 1000/17</t>
  </si>
  <si>
    <t>TXLP/2R 1250/17</t>
  </si>
  <si>
    <t>TXLP/2R 1370/17</t>
  </si>
  <si>
    <t>TXLP/2R 1700/17</t>
  </si>
  <si>
    <t>TXLP/2R 2100/17</t>
  </si>
  <si>
    <t>TXLP/2R 2600/17</t>
  </si>
  <si>
    <t>TXLP/2R 3300/17</t>
  </si>
  <si>
    <t>Готовые комплекты одножильного нагревательного кабеля</t>
  </si>
  <si>
    <t>Набор для подключения кабеля TESH через монтажную колонку ХР Plus, состоящий из: 2 соединительных муфт холодного ввода TESFIT-EX, 3 м кабеля холодного ввода TESH CL-4, 2 кож. и наконечников. Взрывозащищенный.</t>
  </si>
  <si>
    <t>PETK-7</t>
  </si>
  <si>
    <t>Плата терморегулятора "IWARM" 730</t>
  </si>
  <si>
    <t>Плата терморегулятора "Roomstat" 110</t>
  </si>
  <si>
    <t>Сменный корпус для терморегулятора IW 710, серебро (ТЛ)</t>
  </si>
  <si>
    <t>Сменный корпус для терморегулятора IW 710, черный (ТЛ)</t>
  </si>
  <si>
    <t>Сменный корпус для терморегулятора IW 710, шампань (ТЛ)</t>
  </si>
  <si>
    <t>Сменный корпус для терморегулятора IW 720, серебро (ТЛ)</t>
  </si>
  <si>
    <t>Сменный корпус для терморегулятора IW 720, черный (ТЛ)</t>
  </si>
  <si>
    <t>Сменный корпус для терморегулятора IW 720, шампань (ТЛ)</t>
  </si>
  <si>
    <t>43057010 - РЕГУЛЯТОРЫ ТЕМПЕРАТУРЫ ПРОМЫШЛЕННЫЕ</t>
  </si>
  <si>
    <t>Регулятор давления конденсации РДК1</t>
  </si>
  <si>
    <t>Регулятор давления конденсации РДК1 с датчиком температуры ДТ (комплект)</t>
  </si>
  <si>
    <t>Регулятор давления конденсации РДК2</t>
  </si>
  <si>
    <t>Коммутационная панель (PatchPanel) для 24 Snap-in коннекторов, 1 HU, с выдвижным механизмом, неоснащенная</t>
  </si>
  <si>
    <t>N521.865</t>
  </si>
  <si>
    <t>Коммутационная панель (PatchPanel), LANsense upgradable, для 24 Snap-in коннекторов, 1 HU, с выдвижным механизмом, неоснащенная</t>
  </si>
  <si>
    <t>N521.600</t>
  </si>
  <si>
    <t>Коробка зоновой разводки Modular Zone Distribution Box empty up to 12 Snap-in connectors with shutter, неоснащенная</t>
  </si>
  <si>
    <t>N200.050</t>
  </si>
  <si>
    <t>Лицевая накладка (Cover) 80x80, с интегрированной монтажной  рамкой</t>
  </si>
  <si>
    <t>N200.116</t>
  </si>
  <si>
    <t>Настенная коробка для внеш. монтажа розетки (Surface mount box) 45x45, белая</t>
  </si>
  <si>
    <t>N423.540N</t>
  </si>
  <si>
    <t>Розеточный модуль (Module outlet) 45x45, двойной, со шторками, белый, угловой, пустой</t>
  </si>
  <si>
    <t>N420.567</t>
  </si>
  <si>
    <t xml:space="preserve">Инструмент для заделки модулей (Universal Comfort tool) </t>
  </si>
  <si>
    <t>N102.107</t>
  </si>
  <si>
    <t xml:space="preserve">Инструмент для заделки кабеля (IDC tool) </t>
  </si>
  <si>
    <t>N500.350</t>
  </si>
  <si>
    <t>Коммутационная панель телефонная (Patch Panel) PCB, 50xRJ45, 1HU, Cat.3, LSA/110, неэкран.</t>
  </si>
  <si>
    <t>N429.620</t>
  </si>
  <si>
    <t>Адаптер для установки модулей GG45/Essential в keystone (24x)</t>
  </si>
  <si>
    <t>N429.625</t>
  </si>
  <si>
    <t>Адаптер для установки модулей EVO snap-in в keystone (24x)</t>
  </si>
  <si>
    <t>FO Accessories (Аксессуары для оптоволокна)</t>
  </si>
  <si>
    <t>N441.203</t>
  </si>
  <si>
    <t>LANmark-OF Коммутационная панель (OF Patch Panel) 1HU Empty for 24 Snap-ins, с выдвижным механизмом, неоснащенная</t>
  </si>
  <si>
    <t>N205.123</t>
  </si>
  <si>
    <t>LANmark-OF Адаптер (Adaptor) MM ST</t>
  </si>
  <si>
    <t>N205.614</t>
  </si>
  <si>
    <t>LANmark-OF Адаптер (Snap-in Adaptor) MM SC Duplex</t>
  </si>
  <si>
    <t>N205.624</t>
  </si>
  <si>
    <t>LANmark-OF Адаптер (Snap-in Adaptor) SM SC Duplex</t>
  </si>
  <si>
    <t>N205.611</t>
  </si>
  <si>
    <t>LANmark-OF Адаптер (Snap-in Adaptor) MM LC Duplex</t>
  </si>
  <si>
    <t>N205.621</t>
  </si>
  <si>
    <t>LANmark-OF Адаптер (Snap-in Adaptor) SM LC Duplex</t>
  </si>
  <si>
    <t>N205.120</t>
  </si>
  <si>
    <t>LANmark-OF Коннектор (Connector) SC MM Anaerobic</t>
  </si>
  <si>
    <t>N102.461</t>
  </si>
  <si>
    <t>LANmark-OF Коннектор (Connector) ST  MM Anaerobic</t>
  </si>
  <si>
    <t>N890.043</t>
  </si>
  <si>
    <t xml:space="preserve">LANmark-OF Уплотнитель (Cable gland for splitter tube) </t>
  </si>
  <si>
    <t>N890.020</t>
  </si>
  <si>
    <t>LANmark-OF Сплайс-кассета для 12 термо-усаживаемых защ. гильз (Splice Tray for 12 FSHSP)</t>
  </si>
  <si>
    <t>N890.022</t>
  </si>
  <si>
    <t>LANmark-OF Верхняя крышка для сплайс-кассеты (Cover for Splice tray N890.010 &amp; N890.020)</t>
  </si>
  <si>
    <t>N890.021</t>
  </si>
  <si>
    <t>LANmark-OF Термоусаживаемые защитные гильзы (Fusion Splice Heat Shrink Protection) 100шт./компл.</t>
  </si>
  <si>
    <t>N422.003</t>
  </si>
  <si>
    <t xml:space="preserve">LANmark-OF Розеточный модуль (Modular Outlet) 45x45, угловой, неоснащенный, белый </t>
  </si>
  <si>
    <t>N420.035</t>
  </si>
  <si>
    <t>LANmark-OF Корпус ВО розетки (Modular OF Splicing Outlet) 45х45 для 2 Snap-in адаптеров, неоснащенная</t>
  </si>
  <si>
    <t>N123.5LLO2</t>
  </si>
  <si>
    <t>LANmark-OF Соединительный шнур (Patch Cord) MM, 50/125, OM3, 2LC-2LC, 2m, LSZH</t>
  </si>
  <si>
    <t>N123.5LLO5</t>
  </si>
  <si>
    <t>LANmark-OF Соединительный шнур (Patch Cord) MM, 50/125, OM3, 2LC-2LC, 5m, LSZH</t>
  </si>
  <si>
    <t xml:space="preserve">N123.0CCO2 </t>
  </si>
  <si>
    <t>LANmark-OF Соединительный шнур (Patch Cord) MM 62,5/125, 2SC-2SC, 2m, LSZH</t>
  </si>
  <si>
    <t>N123.0CCO5</t>
  </si>
  <si>
    <t xml:space="preserve">LANmark-OF Соединительный шнур (Patch Cord) MM 62,5/125, 2SC-2SC, 5m, LSZH </t>
  </si>
  <si>
    <t xml:space="preserve">N123.2CCO2 </t>
  </si>
  <si>
    <t>Электрический нагревательный кабель постоянной мощности СНФ 0062</t>
  </si>
  <si>
    <t>Электрический нагревательный кабель постоянной мощности СНФ 0080</t>
  </si>
  <si>
    <t>Электрический нагревательный кабель постоянной мощности СНФ 0100</t>
  </si>
  <si>
    <t>Электрический нагревательный кабель постоянной мощности СНФ 0142</t>
  </si>
  <si>
    <t>Электрический нагревательный кабель постоянной мощности СНФ 0178</t>
  </si>
  <si>
    <t>Электрический нагревательный кабель постоянной мощности СНФ 01R8</t>
  </si>
  <si>
    <t>Электрический нагревательный кабель постоянной мощности СНФ 0200</t>
  </si>
  <si>
    <t>Конвекторы PETA</t>
  </si>
  <si>
    <t>PETA2</t>
  </si>
  <si>
    <t>PETA3</t>
  </si>
  <si>
    <t>Конвекторы ROTI</t>
  </si>
  <si>
    <t>ROTI1</t>
  </si>
  <si>
    <t>Конвектор, эл.термостат,IP24,150 Вт</t>
  </si>
  <si>
    <t>ROTI3</t>
  </si>
  <si>
    <t>Конвектор, эл.термостат,IP24,350 Вт</t>
  </si>
  <si>
    <t>ROTI5</t>
  </si>
  <si>
    <t>Конвектор, эл.термостат,IP24,500 Вт</t>
  </si>
  <si>
    <t>ROTI7</t>
  </si>
  <si>
    <t>Конвектор, эл.термостат,IP24,700 Вт</t>
  </si>
  <si>
    <t>Конвекторы Beta</t>
  </si>
  <si>
    <t>EPHBE02B</t>
  </si>
  <si>
    <t>Конвектор Beta,эл.термост, коробка, 250Вт</t>
  </si>
  <si>
    <t>EPHBE02P</t>
  </si>
  <si>
    <t>Конвектор Beta,эл.термост,вилка, 250Вт</t>
  </si>
  <si>
    <t>EPHBE05B</t>
  </si>
  <si>
    <t>Конвектор Beta,эл.термост, коробка, 500Вт</t>
  </si>
  <si>
    <t>EPHBE05P</t>
  </si>
  <si>
    <t>Конвектор Beta,эл.термост, вилка, 500Вт</t>
  </si>
  <si>
    <t>EPHBE07B</t>
  </si>
  <si>
    <t>Конвектор Beta,эл.термост, коробка, 750Вт</t>
  </si>
  <si>
    <t>EPHBE07P</t>
  </si>
  <si>
    <t>Конвектор Beta,эл.термост, вилка, 750Вт</t>
  </si>
  <si>
    <t>EPHBE10B</t>
  </si>
  <si>
    <t>Система "Теплолюкс-G" 15ТЛОЭ2-21-330</t>
  </si>
  <si>
    <t>Система "Теплолюкс-G" 18ТЛОЭ2-38-700</t>
  </si>
  <si>
    <t>Сетка металлическая гальванизированная для монтажа кабеля, 25 м</t>
  </si>
  <si>
    <t>Стержни плавкие для клеящего пистолета - 10 штук</t>
  </si>
  <si>
    <t>Датчик влажности и температуры</t>
  </si>
  <si>
    <t>Датчик осадков обогреваемый</t>
  </si>
  <si>
    <t>Датчик температуры воздуха</t>
  </si>
  <si>
    <t>ECO 910 терморегулятор для систем антиобледенения</t>
  </si>
  <si>
    <t>ECO910</t>
  </si>
  <si>
    <t>Терморегулятор д/систем антиоблед, 16А, на Din</t>
  </si>
  <si>
    <t>Монтажные и крепежные приспособления</t>
  </si>
  <si>
    <t>Крепежная лента,шаг 30мм,оцинк,20м</t>
  </si>
  <si>
    <t>Пласт.креп.лента,шаг25мм,д/Tash 6мм</t>
  </si>
  <si>
    <t>Пласт.креп.лента,шаг25мм,д/Tash 8мм</t>
  </si>
  <si>
    <t>Теплостойк.липк.лента 13мм,180С,20м</t>
  </si>
  <si>
    <t>Алюминиевый скотч 50ммx50м</t>
  </si>
  <si>
    <t>Сетка,стал.пров,гальв.покр,50ммх10м</t>
  </si>
  <si>
    <t>ограничитель натяжения</t>
  </si>
  <si>
    <t>15 Вт/м на воздухе при +5С</t>
  </si>
  <si>
    <t>20 Вт/м на воздухе при +5С</t>
  </si>
  <si>
    <t>30 Вт/м на воздухе при +5С</t>
  </si>
  <si>
    <t>40 Вт/м на воздухе при +5С</t>
  </si>
  <si>
    <t>Система "Теплолюкс-G" 20ТЛБЭ2-100-2000</t>
  </si>
  <si>
    <t>Система "Теплолюкс-G" 20ТЛБЭ2-26-520</t>
  </si>
  <si>
    <t>Система "Теплолюкс-G" 20ТЛБЭ2-32-630</t>
  </si>
  <si>
    <t>Система "Теплолюкс-G" 20ТЛБЭ2-42-800</t>
  </si>
  <si>
    <t>Система "Теплолюкс-G" 20ТЛБЭ2-48-900</t>
  </si>
  <si>
    <t>Система "Теплолюкс-G" 20ТЛБЭ2-5-100</t>
  </si>
  <si>
    <t>Система "Теплолюкс-G" 20ТЛБЭ2-63-1200</t>
  </si>
  <si>
    <t>Система "Теплолюкс-G" 20ТЛБЭ2-75-1400</t>
  </si>
  <si>
    <t>43050505 - СИСТЕМА "ТЕПЛОЛЮКС" (ТЛОЭ)</t>
  </si>
  <si>
    <t>Система "Теплолюкс-G" 14ТЛОЭ2-10-140</t>
  </si>
  <si>
    <t>Система "Теплолюкс-G" 15ТЛОЭ2-13-190</t>
  </si>
  <si>
    <t>Система "Теплолюкс-G" 15ТЛОЭ2-18-270</t>
  </si>
  <si>
    <t>316</t>
  </si>
  <si>
    <t>317</t>
  </si>
  <si>
    <t>Mounting perforated strip 25 m</t>
  </si>
  <si>
    <t>318</t>
  </si>
  <si>
    <t>HWA-MESH-SS-50MM-10M</t>
  </si>
  <si>
    <t>Крепежная металлическая лента (10м/рул)</t>
  </si>
  <si>
    <t>Stainless Steel mesh for optimised fixation 10 m/roll</t>
  </si>
  <si>
    <t>319</t>
  </si>
  <si>
    <t>RMI-TW</t>
  </si>
  <si>
    <t>Стальная проволока 50 м/рулон</t>
  </si>
  <si>
    <t>Stainless Steel Tie Wire 50 m/roll</t>
  </si>
  <si>
    <t>320</t>
  </si>
  <si>
    <t>Стальная крепежная лента</t>
  </si>
  <si>
    <t>S-Steel fixing band</t>
  </si>
  <si>
    <t>321</t>
  </si>
  <si>
    <t>Фиксатор для монтажа крепежной ленты</t>
  </si>
  <si>
    <t>packs</t>
  </si>
  <si>
    <t>Секция нагревательная кабельная 185ТОО2 (ВНС 1х0,5-1)-0030-010-2-1</t>
  </si>
  <si>
    <t>Секция нагревательная кабельная 192ТОО2 (ВНС 1х0,63-1)-0041-010-2-1</t>
  </si>
  <si>
    <t>Секция нагревательная кабельная 197ТОО2 (ВНО 1х0,3-2)-0036-010-2-1</t>
  </si>
  <si>
    <t>Секция нагревательная кабельная 241ТОО2 (ВНО 1х0,5-2)-0053-010-2-1</t>
  </si>
  <si>
    <t>TASSU6</t>
  </si>
  <si>
    <t>TASSU9</t>
  </si>
  <si>
    <t>TASSU12</t>
  </si>
  <si>
    <t>TASSU16</t>
  </si>
  <si>
    <t>TASSU18</t>
  </si>
  <si>
    <t>TASSU22</t>
  </si>
  <si>
    <t>Ввод для бронированного кабеля, латунь М32 32 SS2K PB</t>
  </si>
  <si>
    <t>Ввод для бронированного кабеля, латунь М40 40 SS2K PB</t>
  </si>
  <si>
    <t>Ввод для небронированного кабеля, пластик М25 V-TEC EX</t>
  </si>
  <si>
    <t>Ввод для небронированного кабеля, пластик М32 V-TEC EX</t>
  </si>
  <si>
    <t xml:space="preserve">Заглушка VP M25-EXE SW </t>
  </si>
  <si>
    <t xml:space="preserve">Заглушка VP M32-EXE SW </t>
  </si>
  <si>
    <t xml:space="preserve">Заглушка VP M40-EXE SW </t>
  </si>
  <si>
    <t>ТЕРМОДАТЧИКИ</t>
  </si>
  <si>
    <t>КРЕПЕЖНЫЕ И ЭЛЕКТРОТЕХНИЧЕСКИЕ ЭЛЕМЕНТЫ (ТОВАРЫ)</t>
  </si>
  <si>
    <t xml:space="preserve">Этикетка "Внимание электрообогрев" </t>
  </si>
  <si>
    <t>СЕКЦИИ НАГРЕВАТЕЛЬНЫЕ "ТЕПЛОМАГ" (ТОО, ТООЭ, ТМО, ТМОЭ, ТМБЭ, ПМБЭ, ПОБЭ, ПОБ)</t>
  </si>
  <si>
    <t>Секция нагревательная кабельная 104ТОО2 (ВНО 1х0,5-1)-0082-010-2-1</t>
  </si>
  <si>
    <t>Секция нагревательная кабельная 115ТОО2 (ВНО 1х0,63-1)-0112-010-2-1</t>
  </si>
  <si>
    <t>Секция нагревательная кабельная 127ТОО2 (ВНО 1х0,8-1)-0118-010-2-1</t>
  </si>
  <si>
    <t>Секция нагревательная кабельная 140ТОО2 (ВНО 1х1-1)-0141-010-2-1</t>
  </si>
  <si>
    <t>Секция нагревательная кабельная 150ТОО2 (ВНО 1х1,2-1)-0163-010-2-1</t>
  </si>
  <si>
    <t>Секция нагревательная кабельная 166ТОО2 (ВНС 1х0,14-1)-0010-010-2-1</t>
  </si>
  <si>
    <t>Секция нагревательная кабельная 167ТОО2 (ВНО 7х0,5-1)-0193-010-2-1</t>
  </si>
  <si>
    <t>Секция нагревательная кабельная 170ТОО2 (ВНС 1х0,4-1)-0027-010-2-1</t>
  </si>
  <si>
    <t>Секция нагревательная кабельная 176ТОО2 (ВНС 1х0,3-1)-0019-010-2-1</t>
  </si>
  <si>
    <t>Греющий кабель EM4-CW длиной 61м, с кабелем холодного ввода длиной 4м, удельная мощность 25 Вт/м, 400В</t>
  </si>
  <si>
    <t>Греющий кабель EM4-CW длиной 122м, с кабелем холодного ввода длиной 4м, удельная мощность 25 Вт/м, 400В</t>
  </si>
  <si>
    <t>Кабель "витая пара"</t>
  </si>
  <si>
    <t>N100.351</t>
  </si>
  <si>
    <t>S/FTP 4p, cat7, LSZH, 1000m</t>
  </si>
  <si>
    <t>N100.417</t>
  </si>
  <si>
    <t>Нагревательный тонкий двужильный кабель CalorCab 1450Вт/100,0 м</t>
  </si>
  <si>
    <t>Система "Теплолюкс MiNi-G" МН-1960-13,00</t>
  </si>
  <si>
    <t>Система "Теплолюкс MiNi-G" МН-200-1,40</t>
  </si>
  <si>
    <t>PETK-3</t>
  </si>
  <si>
    <t>Набор для кабеля НРТ для температур до 200 °C, состоящий из: соединительной гильзы TBX-4L, оконцовки ЕТ-8, тефлоновой ленты ТТ, клея RTV, набора для прохода через изоляцию. Взрывозащищенный.</t>
  </si>
  <si>
    <t>PETK-4</t>
  </si>
  <si>
    <t>CALORIQUE</t>
  </si>
  <si>
    <t>Инфракрасная нагревательная пленка</t>
  </si>
  <si>
    <t>Саморегулируемые греющие кабели для обогрева полов</t>
  </si>
  <si>
    <t>Кабель T2Red</t>
  </si>
  <si>
    <t>U-RD-B</t>
  </si>
  <si>
    <t>T2Red - саморегулируемый греющий кабель 15Вт/м,  230В</t>
  </si>
  <si>
    <t>Готовые комплекты на базе кабеля T2Red</t>
  </si>
  <si>
    <t>к-т</t>
  </si>
  <si>
    <t>Система T2Reflecta</t>
  </si>
  <si>
    <t>R-RF-1M2</t>
  </si>
  <si>
    <t>R-RF-3M2</t>
  </si>
  <si>
    <t>U-RF-6E</t>
  </si>
  <si>
    <t>R-RF-ADH-S</t>
  </si>
  <si>
    <t>ПРОЧЕЕ</t>
  </si>
  <si>
    <t>ML-1</t>
  </si>
  <si>
    <t>Цена, вкл. НДС 18%, Евро</t>
  </si>
  <si>
    <t>OTN2 1666</t>
  </si>
  <si>
    <t>Термостат с инфракрасным датчиком температуры пола</t>
  </si>
  <si>
    <t xml:space="preserve">OCC2-1999-NX </t>
  </si>
  <si>
    <t>Термостат с реле времени и дисплеем, со встроенным датчиком тепературы  +5/+40С, 230V,  16A , 3,6 КВт</t>
  </si>
  <si>
    <t>OCC3 1991 NX</t>
  </si>
  <si>
    <t>Термостат программируемый с датчиком пола</t>
  </si>
  <si>
    <t>OCC4 1991</t>
  </si>
  <si>
    <t>OCC4 1999</t>
  </si>
  <si>
    <t>OCD2-1999H1</t>
  </si>
  <si>
    <t>Термостат со встроенным датчиком температуры и датчиком температуры пола, +5/+40С, 230V, 16A, 3,6 КВт</t>
  </si>
  <si>
    <t>OCD4 1999</t>
  </si>
  <si>
    <t>ETF-622</t>
  </si>
  <si>
    <t>ETR2 1550</t>
  </si>
  <si>
    <t>Термостат с функциями регистрации влажности и температуры</t>
  </si>
  <si>
    <t>ETO2 4550</t>
  </si>
  <si>
    <t>Метеостанция для систем снеготаяния и антиобледенения</t>
  </si>
  <si>
    <t>Системы управления OJ Microline</t>
  </si>
  <si>
    <t>Греющий кабель ETL-10 длиной 2м, с кабелем холодного ввода длиной 2м</t>
  </si>
  <si>
    <t>Греющий кабель ETL-10 длиной 4м, с кабелем холодного ввода длиной 2м</t>
  </si>
  <si>
    <t>Греющий кабель ETL-10 длиной 6м, с кабелем холодного ввода длиной 2м</t>
  </si>
  <si>
    <t>Греющий кабель ETL-10 длиной 8м, с кабелем холодного ввода длиной 2м</t>
  </si>
  <si>
    <t>Греющий кабель ETL-10 длиной 10м, с кабелем холодного ввода длиной 2м</t>
  </si>
  <si>
    <t>Греющий кабель ETL-10 длиной 13м, с кабелем холодного ввода длиной 2м</t>
  </si>
  <si>
    <t>Греющий кабель ETL-10 длиной 16м, с кабелем холодного ввода длиной 2м</t>
  </si>
  <si>
    <t>Греющий кабель ETL-10 длиной 19м, с кабелем холодного ввода длиной 2м</t>
  </si>
  <si>
    <t>Греющий кабель ETL-10 длиной 22м, с кабелем холодного ввода длиной 2м</t>
  </si>
  <si>
    <t>M25-SXL-EXE</t>
  </si>
  <si>
    <t>M25-SXS-EXE</t>
  </si>
  <si>
    <t>M25-SXM-EXE</t>
  </si>
  <si>
    <t>M25-SXS-IND</t>
  </si>
  <si>
    <t>M25-SXM-IND</t>
  </si>
  <si>
    <t>M25-SXL-IND</t>
  </si>
  <si>
    <t>Пластиковая заглушка.</t>
  </si>
  <si>
    <t>TERMINATOR ZT 1-50-L-XP</t>
  </si>
  <si>
    <t>TERMINATOR ZT 1-50-S-XP</t>
  </si>
  <si>
    <t>TERMINATOR ZT 1-50-R-XP</t>
  </si>
  <si>
    <t>TERMINATOR ZT 1-100-L-XP</t>
  </si>
  <si>
    <t>TERMINATOR ZT 1-100-S-XP</t>
  </si>
  <si>
    <t>TERMINATOR ZT 1-100-R-XP</t>
  </si>
  <si>
    <t>TERMINATOR ZT 1-200-L-XP</t>
  </si>
  <si>
    <t>TERMINATOR ZT 1-200-S-XP</t>
  </si>
  <si>
    <t>TERMINATOR ZT 1-200-R-XP</t>
  </si>
  <si>
    <t>TERMINATOR ZT 1-500-S-XP</t>
  </si>
  <si>
    <t>TERMINATOR ZT 1-50-L-WP</t>
  </si>
  <si>
    <t>TERMINATOR ZT 1-50-S-WP</t>
  </si>
  <si>
    <t>TERMINATOR ZT 1-50-R-WP</t>
  </si>
  <si>
    <t>ThinMat - тонкий нагревательный мат, 100 Вт/м2 с терморегулятором</t>
  </si>
  <si>
    <t>EFHTM100.1+T</t>
  </si>
  <si>
    <t>нагреват.мат 100Вт/м2,1м2+ECO10FSJ</t>
  </si>
  <si>
    <t>EFHTM100.2+T</t>
  </si>
  <si>
    <t>нагреват.мат 100Вт/м2, 2м2+ECO10FSJ</t>
  </si>
  <si>
    <t>EFHTM100.3+T</t>
  </si>
  <si>
    <t>нагреват.мат 100Вт/м2, 3м2+ECO10FSJ</t>
  </si>
  <si>
    <t>EFHTM100.4+T</t>
  </si>
  <si>
    <t>нагреват.мат 100Вт/м2, 4м2+ECO10FSJ</t>
  </si>
  <si>
    <t>EFHTM100.5+T</t>
  </si>
  <si>
    <t>нагреват.мат 100Вт/м2, 5м2+ECO10FSJ</t>
  </si>
  <si>
    <t>EFHTM100.6+T</t>
  </si>
  <si>
    <t>нагреват.мат 100Вт/м2, 6м2+ECO10FSJ</t>
  </si>
  <si>
    <t>EFHTM100.8+T</t>
  </si>
  <si>
    <t>нагреват.мат 100Вт/м2, 8м2+ECO10FSJ</t>
  </si>
  <si>
    <t>EFHTM100.10+T</t>
  </si>
  <si>
    <t>нагреват.мат 100Вт/м2, 10м2+ECO10FSJ</t>
  </si>
  <si>
    <t>EFHTM100.12+T</t>
  </si>
  <si>
    <t>нагреват.мат 100Вт/м2, 12м2+ECO10FSJ</t>
  </si>
  <si>
    <t>EFHTM100.15+T</t>
  </si>
  <si>
    <t>нагреват.мат100Вт/м2,1.5м2+ECO10FSJ</t>
  </si>
  <si>
    <t>ThinMat - тонкий нагревательный мат, 160 Вт/м2 без терморегулятора</t>
  </si>
  <si>
    <t>нагревательный мат 160Вт/м2, 1м2</t>
  </si>
  <si>
    <t>нагревательный мат 160Вт/м2, 2м2</t>
  </si>
  <si>
    <t>нагревательный мат 160Вт/м2, 3м2</t>
  </si>
  <si>
    <t>TASSU-S - нагревательный кабель для "тёплого пола"</t>
  </si>
  <si>
    <t>Теплый пол,10Вт/м,S=1,2-2 м2, 165Вт</t>
  </si>
  <si>
    <t>Теплый пол,10Вт/м,S=2-3,5 м2, 305Вт</t>
  </si>
  <si>
    <t>Теплый пол,10Вт/м,S=3,5-5 м2, 420Вт</t>
  </si>
  <si>
    <t>Теплый пол, 10Вт/м,S=5-7 м2, 595Вт</t>
  </si>
  <si>
    <t>Теплый пол, 10Вт/м,S=7-9 м2, 815Вт</t>
  </si>
  <si>
    <t>Теплый пол,10Вт/м,S=8-12 м2, 1109Вт</t>
  </si>
  <si>
    <t>Кабель DTIP-10          1830 / 2000 Вт            200 м</t>
  </si>
  <si>
    <t>Кабель DTIP-10          1921 / 2100 Вт            210 м</t>
  </si>
  <si>
    <t>Кабель DTIP-18         125 / 134 Вт                  7 м</t>
  </si>
  <si>
    <t>Кабель DTIP-18         250 / 270 Вт                15 м</t>
  </si>
  <si>
    <t>Кабель DTIP-18         360 / 395 Вт                22 м</t>
  </si>
  <si>
    <t>Кабель DTIP-18         490 / 535 Вт                29 м</t>
  </si>
  <si>
    <t>Кабель DTIP-18         625 / 680 Вт                37 м</t>
  </si>
  <si>
    <t>Кабель DTIP-18         725 / 790 Вт                44 м</t>
  </si>
  <si>
    <t>Кабель DTIP-18         855 / 935 Вт                52 м</t>
  </si>
  <si>
    <t>Кабель DTIP-18       980 / 1075 Вт                59 м</t>
  </si>
  <si>
    <t>Кабель DTIP-18     1115 / 1220 Вт                68 м</t>
  </si>
  <si>
    <t>Кабель DTIP-18     1225 / 1340 Вт                74 м</t>
  </si>
  <si>
    <t>Кабель DTIP-18     1360 / 1485 Вт                82 м</t>
  </si>
  <si>
    <t>Кабель DTIP-18     1485 / 1625 Вт                90 м</t>
  </si>
  <si>
    <t>Кабель DTIP-18     1720 / 1880 Вт              105 м</t>
  </si>
  <si>
    <t>Кабель DTIP-18     1955 / 2135 Вт              118 м</t>
  </si>
  <si>
    <t>Кабель DTIP-18     2100 / 2295 Вт              130 м</t>
  </si>
  <si>
    <t>Кабель DTIP-18     2535 / 2755 Вт              155 м</t>
  </si>
  <si>
    <t>Кабели DTIV-9 (вместе с муфтой. Защита труб, установка внутрь)</t>
  </si>
  <si>
    <t>Кабель DTIV-9            23 / 25 Вт                   3 м</t>
  </si>
  <si>
    <t>Кабель DTIV-9            41 / 45 Вт                   5 м</t>
  </si>
  <si>
    <t>Кабель DTIV-9            59 / 65 Вт                   7 м</t>
  </si>
  <si>
    <t>Кабель DTIV-9            82 / 90 Вт                 10 м</t>
  </si>
  <si>
    <t>Кабель DTIV-9         101 / 110 Вт                 12 м</t>
  </si>
  <si>
    <t>нагревательный мат 160Вт/м2, 1.5м2</t>
  </si>
  <si>
    <t>EFHTM160.25</t>
  </si>
  <si>
    <t>нагревательный мат 160Вт/м2, 2.5м2</t>
  </si>
  <si>
    <t>ThinKit - комплект ''все включено'' для теплого пола с терморегулятором</t>
  </si>
  <si>
    <t>EFHTK1+T</t>
  </si>
  <si>
    <t>нагревательный мат 160Вт/м2, 4м2</t>
  </si>
  <si>
    <t>нагревательный мат 160Вт/м2, 5м2</t>
  </si>
  <si>
    <t>EFHTM160.6</t>
  </si>
  <si>
    <t>нагревательный мат 160Вт/м2, 6м2</t>
  </si>
  <si>
    <t>EFHTM160.7</t>
  </si>
  <si>
    <t>нагревательный мат 160Вт/м2, 7м2</t>
  </si>
  <si>
    <t>EFHTM160.8</t>
  </si>
  <si>
    <t>нагревательный мат 160Вт/м2, 8м2</t>
  </si>
  <si>
    <t>EFHTM160.10</t>
  </si>
  <si>
    <t>нагревательный мат 160Вт/м2, 10м2</t>
  </si>
  <si>
    <t>EFHTM160.15</t>
  </si>
  <si>
    <t>TED1/XP Plus-1-200</t>
  </si>
  <si>
    <t>TED1/XP Plus-1-300</t>
  </si>
  <si>
    <t>TED1-1-50</t>
  </si>
  <si>
    <t>TED1-1-100</t>
  </si>
  <si>
    <t>TED1-1-200</t>
  </si>
  <si>
    <t>TED1-1-300</t>
  </si>
  <si>
    <t>TED1-1-500</t>
  </si>
  <si>
    <t>Минеральные кабели</t>
  </si>
  <si>
    <t>MIS-M1-160</t>
  </si>
  <si>
    <t>MIS-M1-250</t>
  </si>
  <si>
    <t>MIS-M1-400</t>
  </si>
  <si>
    <t>MIS-M1-630</t>
  </si>
  <si>
    <t>MIS-M1-1000</t>
  </si>
  <si>
    <t>MIS-M1-1600</t>
  </si>
  <si>
    <t>MIS-M1-2500</t>
  </si>
  <si>
    <t>MIS-M1-4000</t>
  </si>
  <si>
    <t>MIS-M1-6300</t>
  </si>
  <si>
    <t>MIS-M1-10K</t>
  </si>
  <si>
    <t>CLS-MIS-M20 6mm2</t>
  </si>
  <si>
    <t>TC 202</t>
  </si>
  <si>
    <t>TC 202A-M252-240-C-PS3</t>
  </si>
  <si>
    <t>TC 202A-MR-240-C CONTROLLER</t>
  </si>
  <si>
    <t>TC 816</t>
  </si>
  <si>
    <t>AF TE1</t>
  </si>
  <si>
    <t>AF TPA</t>
  </si>
  <si>
    <t>ZD TB1</t>
  </si>
  <si>
    <t>AF TC4</t>
  </si>
  <si>
    <t>AF TC1</t>
  </si>
  <si>
    <t>T-85-5</t>
  </si>
  <si>
    <t>T-99-1</t>
  </si>
  <si>
    <t>T-99-2</t>
  </si>
  <si>
    <t>T-802-Q</t>
  </si>
  <si>
    <t>0,95 l</t>
  </si>
  <si>
    <t>FLX 3-2-OJ</t>
  </si>
  <si>
    <t>FLX 5-2-OJ</t>
  </si>
  <si>
    <t>FLX 8-2-OJ</t>
  </si>
  <si>
    <t>FLX 10-2-OJ</t>
  </si>
  <si>
    <t>E-Connect</t>
  </si>
  <si>
    <t>EC-1</t>
  </si>
  <si>
    <t>EC-2</t>
  </si>
  <si>
    <t>EC-3</t>
  </si>
  <si>
    <t>EC-T1</t>
  </si>
  <si>
    <t>EC-PE</t>
  </si>
  <si>
    <t>EC-E</t>
  </si>
  <si>
    <t>EC-ETK</t>
  </si>
  <si>
    <t>EC-JB4</t>
  </si>
  <si>
    <t>ECM</t>
  </si>
  <si>
    <t>ECF</t>
  </si>
  <si>
    <t>ECM-SX</t>
  </si>
  <si>
    <t>ECF-SX</t>
  </si>
  <si>
    <t>ECS</t>
  </si>
  <si>
    <t>ECEM</t>
  </si>
  <si>
    <t>Цена, вкл. НДС 18%, евро</t>
  </si>
  <si>
    <t>TASSU - нагревательный кабель для "тёплого пола"</t>
  </si>
  <si>
    <t>Теплый пол,20Вт/м,S=1,5-3 м2, 240Вт</t>
  </si>
  <si>
    <t>Теплый пол,20Вт/м,S=2,5-3,5м2,300Вт</t>
  </si>
  <si>
    <t>Теплый пол, 20Вт/м,S=3-5 м2, 400Вт</t>
  </si>
  <si>
    <t>Теплый пол,20Вт/м,S=4,5-7,5м2,600Вт</t>
  </si>
  <si>
    <t>Теплый пол, 20Вт/м,S=6-11м2, 870Вт</t>
  </si>
  <si>
    <t>Теплый пол,20Вт/м,S=8-15 м2, 1160Вт</t>
  </si>
  <si>
    <t>TESL-2400-FOJ</t>
  </si>
  <si>
    <t>2400 Ω/км при tº +20°C</t>
  </si>
  <si>
    <t>TESL-3000-FOJ</t>
  </si>
  <si>
    <t>TESL-4000-FOJ</t>
  </si>
  <si>
    <t>4000 Ω/км при tº +20°C</t>
  </si>
  <si>
    <t>TESL-5600-FOJ</t>
  </si>
  <si>
    <t>5600 Ω/км при tº +20°C</t>
  </si>
  <si>
    <t>TESL-8000-FOJ</t>
  </si>
  <si>
    <t>TESXL-0.8-FOJ</t>
  </si>
  <si>
    <t>TESXL-1.1-FOJ</t>
  </si>
  <si>
    <t>TESXL-1.8-FOJ</t>
  </si>
  <si>
    <t>TESXL-2.9-FOJ</t>
  </si>
  <si>
    <t>TESXL 4.4-FOJ</t>
  </si>
  <si>
    <t>TESXL 7-FOJ</t>
  </si>
  <si>
    <t>TESXL 10-FOJ</t>
  </si>
  <si>
    <t>TESXL-11.6-FOJ</t>
  </si>
  <si>
    <t>TESXL-15-FOJ</t>
  </si>
  <si>
    <t>TESXL-17.8-FOJ</t>
  </si>
  <si>
    <t>TESXL-25-FOJ</t>
  </si>
  <si>
    <t>TESXL-31.5-FOJ</t>
  </si>
  <si>
    <t>TESXL-50-FOJ</t>
  </si>
  <si>
    <t>TESXL-68-FOJ</t>
  </si>
  <si>
    <t>TESXL-100-FOJ</t>
  </si>
  <si>
    <t>TESXL-150-FOJ</t>
  </si>
  <si>
    <t>TESXL-170-FOJ</t>
  </si>
  <si>
    <t>TESXL-200-FOJ</t>
  </si>
  <si>
    <t>LANmark-5 Соединительный шнур (Patchcord) RJ45, неэкран., PVC, 5m</t>
  </si>
  <si>
    <t>N500.205</t>
  </si>
  <si>
    <t>LANmark-5 Коммутационная панель (PatchPanel) PCB, 24 порта RJ45, 1HU, с вертик. заделкой, неэкран., LSA/110</t>
  </si>
  <si>
    <t>N500.105</t>
  </si>
  <si>
    <t>Кабель DSIG-10      2104 / 2300 Вт         230 м</t>
  </si>
  <si>
    <t>Кабель DSIG-10      2547 / 2741 Вт         275 м</t>
  </si>
  <si>
    <t>Кабель DSIG-10      3025 / 3245 Вт         325 м</t>
  </si>
  <si>
    <t>Кабель DSIG-10      3723 / 4069 Вт         407 м</t>
  </si>
  <si>
    <t>Кабель DSIG-20         165 / 180 Вт             9 м</t>
  </si>
  <si>
    <t>Кабель DSIG-20         265 / 280 Вт           14 м</t>
  </si>
  <si>
    <t>Кабель DSIG-20         329 / 360 Вт           18 м</t>
  </si>
  <si>
    <t>Кабель DSIG-20         475 / 520 Вт           26 м</t>
  </si>
  <si>
    <t>Кабель DSIG-20         585 / 640 Вт           32 м</t>
  </si>
  <si>
    <t>Кабель DSIG-20         730 / 800 Вт           39 м</t>
  </si>
  <si>
    <t>Кабель DSIG-20        980 / 1070 Вт          53 м</t>
  </si>
  <si>
    <t>Кабель DSIG-20      1155 / 1260 Вт          63 м</t>
  </si>
  <si>
    <t>Кабель DSIG-20      1340 / 1465 Вт          74 м</t>
  </si>
  <si>
    <t>Кабель DSIG-20      1665 / 1820 Вт          91 м</t>
  </si>
  <si>
    <t>Кабель DSIG-20      2025 / 2215 Вт        110 м</t>
  </si>
  <si>
    <t>Кабель DSIG-20      2415 / 2640 Вт        131 м</t>
  </si>
  <si>
    <t>Кабель DSIG-20      2900 / 3170 Вт        159 м</t>
  </si>
  <si>
    <t>Греющий мат T2QuickNet Plus (160 Вт/м2), размеры 0,5м x 7,0м; 560Вт/ 230В, без термостата</t>
  </si>
  <si>
    <t>Греющий мат T2QuickNet Plus (160 Вт/м2), размеры 0,5м x 8,0м; 640Вт/ 230В, без термостата</t>
  </si>
  <si>
    <t>Греющий мат T2QuickNet Plus (160 Вт/м2), размеры 0,5м x 9,0м; 720Вт/ 230В, без термостата</t>
  </si>
  <si>
    <t>Греющий мат T2QuickNet Plus (160 Вт/м2), размеры 0,5м x 10,0м; 800Вт/ 230В, без термостата</t>
  </si>
  <si>
    <t>Греющий мат T2QuickNet Plus (160 Вт/м2), размеры 0,5м x 12,0м; 960Вт/ 230В, без термостата</t>
  </si>
  <si>
    <t>Греющий мат T2QuickNet Plus (160 Вт/м2), размеры 0,5м x 14,0м; 1120Вт/ 230В, без термостата</t>
  </si>
  <si>
    <t>Греющий мат T2QuickNet Plus (160 Вт/м2), размеры 0,5м x 16,0м; 1280Вт/ 230В, без термостата</t>
  </si>
  <si>
    <t>Греющий мат T2QuickNet Plus (160 Вт/м2), размеры 0,5м x 18,0м; 1440Вт/ 230В, без термостата</t>
  </si>
  <si>
    <t>Греющий мат T2QuickNet Plus (160 Вт/м2), размеры 0,5м x 20,0м; 1600Вт/ 230В, без термостата</t>
  </si>
  <si>
    <t>U-QN-ACC-SP</t>
  </si>
  <si>
    <t>Набор для сращивания кабеля T2Quicknet</t>
  </si>
  <si>
    <t>T2Blue - кабель постоянной мощности для обогрева пола</t>
  </si>
  <si>
    <t>T2Blue - греющий кабель постоянной мощности ~10Вт/м, без термостата</t>
  </si>
  <si>
    <t>R-BL-A-20M/T0/SD</t>
  </si>
  <si>
    <t>R-BL-A-30M/T0/SD</t>
  </si>
  <si>
    <t>R-BL-A-40M/T0/SD</t>
  </si>
  <si>
    <t>R-BL-A-50M/T0/SD</t>
  </si>
  <si>
    <t>R-BL-A-60M/T0/SD</t>
  </si>
  <si>
    <t>R-BL-A-70M/T0/SD</t>
  </si>
  <si>
    <t>R-BL-A-80M/T0/SD</t>
  </si>
  <si>
    <t>R-BL-A-90M/T0/SD</t>
  </si>
  <si>
    <t>R-BL-A-101M/T0/SD</t>
  </si>
  <si>
    <t>R-BL-A-121M/T0/SD</t>
  </si>
  <si>
    <t>R-BL-A-142M/T0/SD</t>
  </si>
  <si>
    <t>R-BL-A-160M/T0/SD</t>
  </si>
  <si>
    <t>R-BL-A-180M/T0/SD</t>
  </si>
  <si>
    <t>R-BL-A-200M/T0/SD</t>
  </si>
  <si>
    <t>Греющий кабель T2Blue (~ 10 Вт/м), 200Вт/ 230В, длина 20 м</t>
  </si>
  <si>
    <t>Греющий кабель T2Blue (~ 10 Вт/м), 305Вт/ 230В, длина 30 м</t>
  </si>
  <si>
    <t>Греющий кабель T2Blue (~ 10 Вт/м), 400Вт/ 230В, длина 40 м</t>
  </si>
  <si>
    <t>Греющий кабель T2Blue (~ 10 Вт/м), 505Вт/ 230В, длина 50 м</t>
  </si>
  <si>
    <t>Греющий кабель T2Blue (~ 10 Вт/м), 605Вт/ 230В, длина 60 м</t>
  </si>
  <si>
    <t>Греющий кабель T2Blue (~ 10 Вт/м), 700Вт/ 230В, длина 70 м</t>
  </si>
  <si>
    <t>LANmark-6A Ultim Соединительный шнур (Patchcord) RJ45, cat6А, экранированный, LSZH, 2m</t>
  </si>
  <si>
    <t>N101.22GFO</t>
  </si>
  <si>
    <t>LANmark-6A Ultim Соединительный шнур (Patchcord) RJ45, cat6А, экранированный, LSZH, 3m</t>
  </si>
  <si>
    <t>N101.22GHO</t>
  </si>
  <si>
    <t>LANmark-6A Ultim Соединительный шнур (Patchcord) RJ45, cat6А, экранированный, LSZH, 5m</t>
  </si>
  <si>
    <t>N420.66A</t>
  </si>
  <si>
    <t>LANmark-6A Evo Snap-In Connector Cat 6A Screened</t>
  </si>
  <si>
    <t>LANmark-7 Экранированная</t>
  </si>
  <si>
    <t>N100.365</t>
  </si>
  <si>
    <t>LANmark-7 S/FTP 4p, cat 7, LSZH, 1000m кабель</t>
  </si>
  <si>
    <t>N101.239CO</t>
  </si>
  <si>
    <t>LANmark-7 Соединительный шнур (Patchcord) GG45, cat7, экранированный, LSZH, 1m</t>
  </si>
  <si>
    <t>N101.239EO</t>
  </si>
  <si>
    <t>LANmark-7 Соединительный шнур (Patchcord) GG45, cat7, экранированный, LSZH, 2m</t>
  </si>
  <si>
    <t>N101.239FO</t>
  </si>
  <si>
    <t>LANmark-7 Соединительный шнур (Patchcord) GG45, cat7, экранированный, LSZH, 3m</t>
  </si>
  <si>
    <t>N101.239HO</t>
  </si>
  <si>
    <t>LANmark-7 Соединительный шнур (Patchcord) GG45, cat7, экранированный, LSZH, 5m</t>
  </si>
  <si>
    <t>N420.730</t>
  </si>
  <si>
    <t>LANmark-7 Модуль GG45 (Snap-in connector), экранированный (EMC), саt 7</t>
  </si>
  <si>
    <t>N422.117</t>
  </si>
  <si>
    <t>LANmark-7 Инструмент для подготовки кабеля к заделке (Easy Termination Tool)</t>
  </si>
  <si>
    <t>Крепежная лента 33м х 12мм, tº до +93°C</t>
  </si>
  <si>
    <t>Крепежная лента 33м х 12мм, tº до +260°C</t>
  </si>
  <si>
    <t>Хомут из нержавеющей стали для труб до Ду 4 "</t>
  </si>
  <si>
    <t>Хомут из нержавеющей стали для труб до Ду 10 "</t>
  </si>
  <si>
    <t>Хомут из нержавеющей стали для труб до Ду 21 "</t>
  </si>
  <si>
    <t>Хомут из нержавеющей стали для трубопроводов диаметром меньше 1/2 дюйма.</t>
  </si>
  <si>
    <t>Комплект инфракрасного теплого пола CALORIQUE,10,0 кв. м</t>
  </si>
  <si>
    <t>US50-150-10,0F</t>
  </si>
  <si>
    <t>US50-150-15,0F</t>
  </si>
  <si>
    <t>Теплый пол в комплектах  с заземлением, экраном и гидроизоляцией (основной обогрев, потолочный обогрев)</t>
  </si>
  <si>
    <t>US50-220-0,5F</t>
  </si>
  <si>
    <t>US50-220-1,0F</t>
  </si>
  <si>
    <t>US50-220-2,0F</t>
  </si>
  <si>
    <t>US50-220-3,0F</t>
  </si>
  <si>
    <r>
      <t xml:space="preserve">Полиамидный переходник с М25 (внутренняя резьба) на </t>
    </r>
    <r>
      <rPr>
        <sz val="10"/>
        <rFont val="Arial"/>
        <family val="0"/>
      </rPr>
      <t>Pg16 (</t>
    </r>
    <r>
      <rPr>
        <sz val="10"/>
        <rFont val="Arial"/>
        <family val="0"/>
      </rPr>
      <t>внешняя резьба)</t>
    </r>
  </si>
  <si>
    <r>
      <t>REDUCER-M25/20-</t>
    </r>
    <r>
      <rPr>
        <sz val="10"/>
        <rFont val="Arial"/>
        <family val="0"/>
      </rPr>
      <t xml:space="preserve">РА </t>
    </r>
    <r>
      <rPr>
        <b/>
        <sz val="10"/>
        <rFont val="Arial"/>
        <family val="0"/>
      </rPr>
      <t>(EEx e)</t>
    </r>
  </si>
  <si>
    <r>
      <t>ADPT-</t>
    </r>
    <r>
      <rPr>
        <sz val="10"/>
        <rFont val="Arial"/>
        <family val="0"/>
      </rPr>
      <t>М</t>
    </r>
    <r>
      <rPr>
        <b/>
        <sz val="10"/>
        <rFont val="Arial"/>
        <family val="0"/>
      </rPr>
      <t>20/M25 - EEx e</t>
    </r>
  </si>
  <si>
    <r>
      <t xml:space="preserve">HWA-WAGO-JUMPER </t>
    </r>
    <r>
      <rPr>
        <sz val="10"/>
        <rFont val="Arial"/>
        <family val="0"/>
      </rPr>
      <t xml:space="preserve"> </t>
    </r>
  </si>
  <si>
    <r>
      <t xml:space="preserve">HWA-WDM-PHASE-16 </t>
    </r>
    <r>
      <rPr>
        <sz val="10"/>
        <rFont val="Arial"/>
        <family val="0"/>
      </rPr>
      <t xml:space="preserve"> </t>
    </r>
  </si>
  <si>
    <r>
      <t>HWA-WDM-PHASE-35</t>
    </r>
  </si>
  <si>
    <r>
      <t>HWA-WDM-EARTH-10</t>
    </r>
  </si>
  <si>
    <r>
      <t>HWA-WDM-JUMPER-16-3</t>
    </r>
  </si>
  <si>
    <r>
      <t>HWA-WDM-JUMPER-35</t>
    </r>
    <r>
      <rPr>
        <b/>
        <sz val="10"/>
        <rFont val="Arial"/>
        <family val="0"/>
      </rPr>
      <t>-З</t>
    </r>
  </si>
  <si>
    <r>
      <t xml:space="preserve">Запасной датчик для </t>
    </r>
    <r>
      <rPr>
        <sz val="10"/>
        <rFont val="Arial"/>
        <family val="0"/>
      </rPr>
      <t>AT-TS-13 and AT-TS-14</t>
    </r>
  </si>
  <si>
    <r>
      <t xml:space="preserve">Запасной датчик для </t>
    </r>
    <r>
      <rPr>
        <sz val="10"/>
        <rFont val="Arial"/>
        <family val="0"/>
      </rPr>
      <t>RAYSTAT-CONTROL-10</t>
    </r>
  </si>
  <si>
    <r>
      <t xml:space="preserve">Запасной датчик для </t>
    </r>
    <r>
      <rPr>
        <sz val="10"/>
        <rFont val="Arial"/>
        <family val="0"/>
      </rPr>
      <t>RAYSTAT-ECO-10</t>
    </r>
  </si>
  <si>
    <r>
      <t xml:space="preserve">Фен горячего воздуха для усадки термоусаживаемых </t>
    </r>
    <r>
      <rPr>
        <sz val="9"/>
        <rFont val="Arial"/>
        <family val="2"/>
      </rPr>
      <t>трубок</t>
    </r>
  </si>
  <si>
    <r>
      <t xml:space="preserve">Набор монтажного инструмента HWA-45 </t>
    </r>
    <r>
      <rPr>
        <sz val="10"/>
        <rFont val="Arial"/>
        <family val="2"/>
      </rPr>
      <t>(нож, плоскогубцы, резак, инструмент для опрессовки)</t>
    </r>
  </si>
  <si>
    <r>
      <t>CTL-05</t>
    </r>
  </si>
  <si>
    <r>
      <t xml:space="preserve">Опрессовочные клещи для набора </t>
    </r>
    <r>
      <rPr>
        <sz val="10"/>
        <rFont val="Arial"/>
        <family val="0"/>
      </rPr>
      <t>C-20-02-F</t>
    </r>
  </si>
  <si>
    <r>
      <t>CW-CT-KIT</t>
    </r>
  </si>
  <si>
    <r>
      <t>CW-CT-DIE</t>
    </r>
  </si>
  <si>
    <r>
      <t>PI-TOOL-01</t>
    </r>
  </si>
  <si>
    <r>
      <t>PI-TOOL-02</t>
    </r>
  </si>
  <si>
    <r>
      <t>CRP-BR-2.5(2.5mm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) </t>
    </r>
    <r>
      <rPr>
        <sz val="10"/>
        <rFont val="Arial"/>
        <family val="0"/>
      </rPr>
      <t xml:space="preserve"> </t>
    </r>
  </si>
  <si>
    <r>
      <t>CRP-BR-6(4mm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) </t>
    </r>
  </si>
  <si>
    <r>
      <t>CRP-BR-25(6mm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</si>
  <si>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CD-PI-01</t>
    </r>
  </si>
  <si>
    <r>
      <t>CD-PI-02</t>
    </r>
  </si>
  <si>
    <r>
      <t>CD-PI-03</t>
    </r>
  </si>
  <si>
    <r>
      <t>CD-PI-04</t>
    </r>
  </si>
  <si>
    <r>
      <t>CD-PI-05 V+N</t>
    </r>
  </si>
  <si>
    <r>
      <t>CD-PI-06 V+N</t>
    </r>
  </si>
  <si>
    <t>DFT2175</t>
  </si>
  <si>
    <t>DFT2195</t>
  </si>
  <si>
    <t>DFT2215</t>
  </si>
  <si>
    <t>КАБЕЛЬНЫЕ ЭЛЕКТРИЧЕСКИЕ СИСТЕМЫ ОТОПЛЕНИЯ</t>
  </si>
  <si>
    <t>Цена, вкл. НДС 18%, $</t>
  </si>
  <si>
    <t>Наименование товаров</t>
  </si>
  <si>
    <t>Цена,  вкл. НДС 18%, евро</t>
  </si>
  <si>
    <t>Терморегулятор Д-130 с датчиком пола</t>
  </si>
  <si>
    <t>Терморегулятор Д-132 с датчиком пола и воздуха</t>
  </si>
  <si>
    <t>Регулятор мощности Д-527</t>
  </si>
  <si>
    <t>Терморегулятор Д-530 ELKO с датчиком пола</t>
  </si>
  <si>
    <t>Терморегулятор Д-531 ELKO с датчиком воздуха</t>
  </si>
  <si>
    <t>Терморегулятор Д-532 ELKO с датчиком пола и воздуха</t>
  </si>
  <si>
    <t>Терморегулятор Д-535 ELKO с датчиком пола и воздуха</t>
  </si>
  <si>
    <t>D/.../2M/AC2H6/X/ M32/ORD</t>
  </si>
  <si>
    <t>MI-Heating Element-Alloy 825,Duo 2*6mm2,Non-Ex</t>
  </si>
  <si>
    <t>358</t>
  </si>
  <si>
    <t>D/.../2M/AC2H1.0/LW/ М20/ЕХ</t>
  </si>
  <si>
    <t>MI-Heating Element-Alloy 825,Duo 2*1.0mm2,Ex</t>
  </si>
  <si>
    <t>359</t>
  </si>
  <si>
    <t>D/.../2M/AC2H2.5/LW/ М20/ЕХ</t>
  </si>
  <si>
    <t>MI-Heating Element-Alloy 825,Duo 2*2.5mm2,Ex</t>
  </si>
  <si>
    <t>360</t>
  </si>
  <si>
    <t>D/.../2M/AC2H6/X/ М32/ЕХ</t>
  </si>
  <si>
    <t>MI-Heating Element-Alloy 825,Duo 2*6mm2,Ex</t>
  </si>
  <si>
    <t>Клейкая алюминиевая лента для крепления греющих кабелей к трубе (55м длина, ширина  50мм). Рабочая температура до +150 ºС, для использования на пластиковых трубах</t>
  </si>
  <si>
    <t>Набор для прохода через теплоизоляцию</t>
  </si>
  <si>
    <t>Предупреждающая наклейка "Осторожно, Электрообогрев!", (RU - русский)</t>
  </si>
  <si>
    <t>Система электрообогрева труб (защита от замерзания)</t>
  </si>
  <si>
    <t>Саморегулируемые греющие кабели</t>
  </si>
  <si>
    <t>FROSTOP-GREEN-RANDOM</t>
  </si>
  <si>
    <t>FROSTOP-BLACK-RANDOM</t>
  </si>
  <si>
    <t>R-ETL-A</t>
  </si>
  <si>
    <t>WGRD-FS-A-2X</t>
  </si>
  <si>
    <t>WGRD-FS-B-2X</t>
  </si>
  <si>
    <t>WGRD-FS-C-2X</t>
  </si>
  <si>
    <t>FroStop Green - саморегулируемый греющий кабель, для установки на трубах  ( с наружным диаметром до 50мм), 10 Вт/м при 5°C</t>
  </si>
  <si>
    <t>FroStop Black - саморегулируемый греющий кабель, для установки на трубах ( с наружным диаметром от 50мм до 100мм), 18 Вт/м при 5°C</t>
  </si>
  <si>
    <t>ETL-10 - саморегулируемый греющий кабель, для установки на/в трубах, 10Вт/м при 5°C</t>
  </si>
  <si>
    <t>FS-A-2X - саморегулируемый греющий кабель, для установки на трубах, 10 Вт/м при 5°C</t>
  </si>
  <si>
    <t>FS-B-2X - саморегулируемый греющий кабель, для установки на трубах, 26 Вт/м при 5°C</t>
  </si>
  <si>
    <t>Теплоизоляция</t>
  </si>
  <si>
    <t>Дополнительное оборудование</t>
  </si>
  <si>
    <t>JB16-02</t>
  </si>
  <si>
    <t>JB-SB-08</t>
  </si>
  <si>
    <t>PSE-047</t>
  </si>
  <si>
    <t>PSE-090</t>
  </si>
  <si>
    <t>PSE-280</t>
  </si>
  <si>
    <t>PSE-540</t>
  </si>
  <si>
    <t>KBL-10</t>
  </si>
  <si>
    <t>TAPES-GT66-GLASS-ELEC-ADH</t>
  </si>
  <si>
    <r>
      <t xml:space="preserve">Контрольный кабель с </t>
    </r>
    <r>
      <rPr>
        <sz val="10"/>
        <rFont val="Arial"/>
        <family val="0"/>
      </rPr>
      <t xml:space="preserve">LSOH </t>
    </r>
    <r>
      <rPr>
        <sz val="10"/>
        <rFont val="Arial"/>
        <family val="0"/>
      </rPr>
      <t>оболочкой</t>
    </r>
  </si>
  <si>
    <t>Готовый набор для обогрева покрытия из ПЛИТКИ И НАТУРАЛЬНОГО КАМНЯ площадью 10 м2 (100м кабеля T2Red, 1 соединительный набор и концевая заделка CE-Kit, 4 упаковки T2Reflecta = 33 пластины T2Reflecta + 20 концевых пластин, 2 упаковки клеящего состава для пластин A-FIX, 1 упаковка праймера P-FIX)</t>
  </si>
  <si>
    <t>Готовый набор для обогрева покрытия из ПЛИТКИ площадью 10м2(100м кабеля T2Red, 1 соединительный набор и концевая заделка CE-Kit, 4 упаковки T2Reflecta = 33 пластины T2Reflecta + 20 концевых пластин, 4 ведра быстросохнущего клея для пластин Adhesive-S)</t>
  </si>
  <si>
    <t>ULLA сетка с греющим кабелем TASH</t>
  </si>
  <si>
    <t>ULLA300.1</t>
  </si>
  <si>
    <t>ULLA300.2</t>
  </si>
  <si>
    <t>ULLA300.3</t>
  </si>
  <si>
    <t>ULLA300.4</t>
  </si>
  <si>
    <t>ULLA300.5</t>
  </si>
  <si>
    <t>ULLA300.6</t>
  </si>
  <si>
    <t>ATE-180</t>
  </si>
  <si>
    <t>IEK-20-M</t>
  </si>
  <si>
    <t xml:space="preserve">LAB-ETL-R </t>
  </si>
  <si>
    <t>Термостойкая распределительная коробка (для соединения и разветвления кабелей) (M20/Pg16)</t>
  </si>
  <si>
    <t>Опорный кронштейн из нерж. стали для JB16-02</t>
  </si>
  <si>
    <t>Хомуты крепежные для труб до DN 80 (100 шт.)</t>
  </si>
  <si>
    <t>Клейкая лента (стеклоткань) длина 20 м. Устанавливать при темп. выше 5°C. Рабочая темп. до 130°C.</t>
  </si>
  <si>
    <t>Узел разветвления для 4 греющих кабелей с 2-мя концевыми заделками и 1 опорным кронштейном</t>
  </si>
  <si>
    <t>Геленаполненная концевая заделка</t>
  </si>
  <si>
    <t>Термостат. Настраиваемый диапазон температур: 0...+120°C. Поддержание температуры для труб с жиросодержащими стоками. Регулирование по температуре обогреваемой поверхности.  Макс коммутируемый ток 16A, 250В перем. Тока</t>
  </si>
  <si>
    <t>Термостат с регулированием по температуре окружающего воздуха.Настраиваемый диапазон температур: 0...+30°С. Макс. коммутируемый ток 25 A, 250 В перем. тока. Энергосберегающий режим PASC</t>
  </si>
  <si>
    <t>Current measurement module</t>
  </si>
  <si>
    <t>407</t>
  </si>
  <si>
    <t>Модуль контроля напряжения</t>
  </si>
  <si>
    <t>Voltage module</t>
  </si>
  <si>
    <t>408</t>
  </si>
  <si>
    <t>DT2-ENTERPRISE</t>
  </si>
  <si>
    <t>DigiTrace Supervisor V2.1-Enterprise-base package</t>
  </si>
  <si>
    <t>409</t>
  </si>
  <si>
    <t>DT2-UPGRADE/USR</t>
  </si>
  <si>
    <t>DigiTrace Supervisor V2.1-User upgrade</t>
  </si>
  <si>
    <t>410</t>
  </si>
  <si>
    <t>DT2-UPGRADE/SLV</t>
  </si>
  <si>
    <t>DigiTrace Supervisor V2.1-Slave server upgrade</t>
  </si>
  <si>
    <t>411</t>
  </si>
  <si>
    <t>412</t>
  </si>
  <si>
    <t>Shielded twisted pair network cable</t>
  </si>
  <si>
    <t>413</t>
  </si>
  <si>
    <t>MONI-RS485-WIRE-B1</t>
  </si>
  <si>
    <t>Single pair communication cable with PVC Jacket</t>
  </si>
  <si>
    <t>414</t>
  </si>
  <si>
    <t>MONI-RS485-WIRE-B2</t>
  </si>
  <si>
    <t>Dual pair communication cable with PVC Jacket</t>
  </si>
  <si>
    <t>415</t>
  </si>
  <si>
    <t>MONI-RS485-WIRE -ZHB1</t>
  </si>
  <si>
    <t>Single pair communication cable with LSOH Jacket</t>
  </si>
  <si>
    <t>416</t>
  </si>
  <si>
    <t>MONI-RS485-WIRE-ZHB2</t>
  </si>
  <si>
    <t>Dual pair communication cable with LSOH Jacket</t>
  </si>
  <si>
    <t>417</t>
  </si>
  <si>
    <t>Universal heat tracing controller</t>
  </si>
  <si>
    <t>418</t>
  </si>
  <si>
    <t>Temperature limiter</t>
  </si>
  <si>
    <t>419</t>
  </si>
  <si>
    <t>HTC-915-LIM/T1</t>
  </si>
  <si>
    <t>420</t>
  </si>
  <si>
    <t>HTC-915-LIM/T2</t>
  </si>
  <si>
    <t>421</t>
  </si>
  <si>
    <t>HTC-915-LIM/T3</t>
  </si>
  <si>
    <t>422</t>
  </si>
  <si>
    <t>HTC-915-LIM/T4</t>
  </si>
  <si>
    <t>423</t>
  </si>
  <si>
    <t>HTC-915-LIM/T5</t>
  </si>
  <si>
    <t>424</t>
  </si>
  <si>
    <t>Load current transformer</t>
  </si>
  <si>
    <t>425</t>
  </si>
  <si>
    <t>Earth leakage current transformer</t>
  </si>
  <si>
    <t>426</t>
  </si>
  <si>
    <t>Temperature Sensor For Hazardous Areas</t>
  </si>
  <si>
    <t>427</t>
  </si>
  <si>
    <t xml:space="preserve">MONI-PT100-NH </t>
  </si>
  <si>
    <t>Temperature Sensor For Non-Hazardous Areas</t>
  </si>
  <si>
    <t>428</t>
  </si>
  <si>
    <t>429</t>
  </si>
  <si>
    <t>MONI-PT100-EXE SENSOR</t>
  </si>
  <si>
    <t>430</t>
  </si>
  <si>
    <t>Соединительная неметаллическая коробка, IP66, для датчика PTD-100</t>
  </si>
  <si>
    <t>TERMINATOR ZP-PTD100-WP 4mm2 1M25/3M20 (Std)</t>
  </si>
  <si>
    <t>CD-20-150</t>
  </si>
  <si>
    <t>CD-20-300</t>
  </si>
  <si>
    <t>CD-20-450</t>
  </si>
  <si>
    <t>CD-20-600</t>
  </si>
  <si>
    <t>CD-20-750</t>
  </si>
  <si>
    <t>CD-20-900</t>
  </si>
  <si>
    <t>ML-4</t>
  </si>
  <si>
    <t>ML-6</t>
  </si>
  <si>
    <t>ML-7</t>
  </si>
  <si>
    <t>SHMD-8-75</t>
  </si>
  <si>
    <t>SHMD-8-150</t>
  </si>
  <si>
    <t>SHMD-8-225</t>
  </si>
  <si>
    <t>SHMD-8-300</t>
  </si>
  <si>
    <t>SHMD-8-375</t>
  </si>
  <si>
    <t>SHMD-8-450</t>
  </si>
  <si>
    <t>CD-20-1200</t>
  </si>
  <si>
    <t>CD-20-1500</t>
  </si>
  <si>
    <t>CD-20-1800</t>
  </si>
  <si>
    <t>CD-20-2100</t>
  </si>
  <si>
    <t>ТК-180</t>
  </si>
  <si>
    <t>Кабельный сальник М20 с термоусаживаемой трубкой для заземляющей жилы</t>
  </si>
  <si>
    <t>GL-45-M32</t>
  </si>
  <si>
    <t>Кабельный сальник М32</t>
  </si>
  <si>
    <t>Этикетка "Электрообогрев"</t>
  </si>
  <si>
    <t>CW-LAB-EX-KIT</t>
  </si>
  <si>
    <t>Алюминиевая пластина для маркировки кабеля</t>
  </si>
  <si>
    <t>G-02</t>
  </si>
  <si>
    <t>Защитный шланг</t>
  </si>
  <si>
    <t>Клейкая лента из стекловолокна</t>
  </si>
  <si>
    <t>ATE -180</t>
  </si>
  <si>
    <t xml:space="preserve">NEXANS - нагревательные кабели и теплые полы </t>
  </si>
  <si>
    <t>NEXANS - силовые кабели</t>
  </si>
  <si>
    <t>THERMON - греющие кабели, греющие панели, монтажные принадлежности, термостаты</t>
  </si>
  <si>
    <t>ENSTO - греющие кабели для Теплого пола, сетки с греющим кабелем, саморегулирующийся кабель, системы антиобледенения, конвекторы</t>
  </si>
  <si>
    <t>ТЕПЛОКАБЕЛЬ - нагревательный кабель</t>
  </si>
  <si>
    <t>SpyHeat - комплекты теплых полов</t>
  </si>
  <si>
    <t>Raychem T2Blue - греющие кабели постоянной мощности для обогрева пола</t>
  </si>
  <si>
    <t>3x4 RE</t>
  </si>
  <si>
    <t>3x6 RE</t>
  </si>
  <si>
    <t>3x10 RE</t>
  </si>
  <si>
    <t>3x16 RE</t>
  </si>
  <si>
    <t>3x25RM/16RE</t>
  </si>
  <si>
    <t>3x35SM/16RE</t>
  </si>
  <si>
    <t>3x50SM/25RM</t>
  </si>
  <si>
    <t>3x70SM/35SM</t>
  </si>
  <si>
    <t>3x95SM/50SM</t>
  </si>
  <si>
    <t>3x120SM/70SM</t>
  </si>
  <si>
    <t>3x150SM/70SM</t>
  </si>
  <si>
    <t>3x185SM/95SM</t>
  </si>
  <si>
    <t>3x240SM/120SM</t>
  </si>
  <si>
    <t>3x300SM/150SM</t>
  </si>
  <si>
    <t>4x1,5 RE</t>
  </si>
  <si>
    <t>4x2,5 RE</t>
  </si>
  <si>
    <t>4x4 RE</t>
  </si>
  <si>
    <t>4x6 RE</t>
  </si>
  <si>
    <t>4x10 RE</t>
  </si>
  <si>
    <t>4x16 RE</t>
  </si>
  <si>
    <t>4x25 RM</t>
  </si>
  <si>
    <t>4x35 SM</t>
  </si>
  <si>
    <t>4x50 SM</t>
  </si>
  <si>
    <t>4x70 SM</t>
  </si>
  <si>
    <t>4x95 SM</t>
  </si>
  <si>
    <t>4x120 SM</t>
  </si>
  <si>
    <t>4x150 SM</t>
  </si>
  <si>
    <t>4x185 SM</t>
  </si>
  <si>
    <t>4x240 SM</t>
  </si>
  <si>
    <t>5x1,5 RE</t>
  </si>
  <si>
    <t>5x2,5 RE</t>
  </si>
  <si>
    <t>5x4 RE</t>
  </si>
  <si>
    <t>5x6 RE</t>
  </si>
  <si>
    <t>5x10 RE</t>
  </si>
  <si>
    <t>5x16 RE</t>
  </si>
  <si>
    <t>5x25 RM</t>
  </si>
  <si>
    <t>5x35 RM</t>
  </si>
  <si>
    <t>7x1,5 RE</t>
  </si>
  <si>
    <t>10x1,5 RE</t>
  </si>
  <si>
    <t>12x1,5 RE</t>
  </si>
  <si>
    <t>14x1,5 RE</t>
  </si>
  <si>
    <t>16x1,5 RE</t>
  </si>
  <si>
    <t>19x1,5 RE</t>
  </si>
  <si>
    <t>21x1,5 RE</t>
  </si>
  <si>
    <t>24x1,5 RE</t>
  </si>
  <si>
    <t>30x1,5 RE</t>
  </si>
  <si>
    <t>40x1,5 RE</t>
  </si>
  <si>
    <t>7x2,5 RE</t>
  </si>
  <si>
    <t>10x2,5 RE</t>
  </si>
  <si>
    <t>12x2,5 RE</t>
  </si>
  <si>
    <t>14x2,5 RE</t>
  </si>
  <si>
    <t>16x2,5 RE</t>
  </si>
  <si>
    <t>19x2,5 RE</t>
  </si>
  <si>
    <t>24x2,5 RE</t>
  </si>
  <si>
    <t>30x2,5 RE</t>
  </si>
  <si>
    <t>40x2,5 RE</t>
  </si>
  <si>
    <t>7x4 RE</t>
  </si>
  <si>
    <t>Продукция Nexans           (заказные позиции)</t>
  </si>
  <si>
    <t>ТКД-150</t>
  </si>
  <si>
    <t>ТКД-1400</t>
  </si>
  <si>
    <t>OPTIHEAT саморегулирующиеся нагревательные кабели</t>
  </si>
  <si>
    <t>EFPO9</t>
  </si>
  <si>
    <t>EFPO10</t>
  </si>
  <si>
    <t>EFPO15</t>
  </si>
  <si>
    <t>EFPO25</t>
  </si>
  <si>
    <t>Термостат для измерения температуры трубопровода, IP66, во взрывозащищенном исполнении, с комплектом для стенокрепления. Для использования при температурах трубопровода до 232°C.</t>
  </si>
  <si>
    <t>Термостат для измерения температуры трубопровода, с неметаллической монтажной колонкой ХР Plus, 16 А. Для применения в невзрывоопасных областях.</t>
  </si>
  <si>
    <t>Термостат для измерения температуры трубопровода, со стенокреплением, 16 А. Для применения в невзрывоопасных областях.</t>
  </si>
  <si>
    <t>TED-AMBIENT EEXed</t>
  </si>
  <si>
    <t xml:space="preserve">Термостат окружающей среды, со стенокреплением, в взрывозащищенном исполнении, диапазон от -20°C до 50°C, в термочувствительной оболочке из нержавеющей стали. </t>
  </si>
  <si>
    <t xml:space="preserve">Термостат для измерения температуры трубопровода, с неметаллической монтажной колонкой XP Plus, в взрывозащищенном исполнении, диапазон от -20°C до 50°C. </t>
  </si>
  <si>
    <t>Термостат, во взрывозащищенном исполнении, 16 А, со стенокреплением.</t>
  </si>
  <si>
    <t>4305651015 - ТЕРМОРЕГУЛЯТОРЫ БЫТОВЫЕ (ТЛ) "IWARM" 730</t>
  </si>
  <si>
    <t>Терморегулятор "IWARM" 730 белый (ТЛ)</t>
  </si>
  <si>
    <t>4305651308 - ТЕРМОРЕГУЛЯТОРЫ ТР 115</t>
  </si>
  <si>
    <t>Терморегулятор ТР 115 белый</t>
  </si>
  <si>
    <t>4305651309 - ТЕРМОРЕГУЛЯТОРЫ ТР 715</t>
  </si>
  <si>
    <t>Терморегулятор ТР 715 белый</t>
  </si>
  <si>
    <t>4305651310 - ТЕРМОРЕГУЛЯТОРЫ ТР 725</t>
  </si>
  <si>
    <t>Терморегулятор ТР 725 белый</t>
  </si>
  <si>
    <t>4305651312 - ПУЛЬТЫ УПРАВЛЕНИЯ ТР 810</t>
  </si>
  <si>
    <t>Пульт управления ТР 810</t>
  </si>
  <si>
    <t>4305651315 - ПУЛЬТЫ УПРАВЛЕНИЯ ТР 820</t>
  </si>
  <si>
    <t>Пульт управления ТР 820</t>
  </si>
  <si>
    <t>Набор для подключения кабеля TESH, состоящий из: 2 уплотнительных колец SW-20, 1 набора холодного подключения CETI 1525, 3 м кабеля холодного ввода TESH CL-2,5, 2 кожухов и наконечников.</t>
  </si>
  <si>
    <t>Набор для подключения кабеля SX через коробку JB-K-1, состоящий из: сальников для силового и греющего кабеля M25, оконцовки, защитного колпачка, клея RTV, кожуха и наконечников и набора для прохода через изоляцию.</t>
  </si>
  <si>
    <t>Оконцовка для заделки кабеля SX</t>
  </si>
  <si>
    <t xml:space="preserve">Защитный колпачок для заделки кабеля SX </t>
  </si>
  <si>
    <t>Соединительная гильза</t>
  </si>
  <si>
    <t>ESC</t>
  </si>
  <si>
    <t>Концевая заделка нагревательного кабеля SX</t>
  </si>
  <si>
    <t>RTM Mounting Kit</t>
  </si>
  <si>
    <t>Нагревательный мат "Теплолюкс MiNi" МН-640-4,20</t>
  </si>
  <si>
    <t>Нагревательный мат "Теплолюкс MiNi" МН-760-5,00</t>
  </si>
  <si>
    <t>Нагревательный мат "Теплолюкс MiNi" МН-930-6,00</t>
  </si>
  <si>
    <t>43050545 - НАГРЕВАТЕЛЬНЫЕ МАТЫ "ТЕПЛОЛЮКС TROPIX"</t>
  </si>
  <si>
    <t>Нагревательный мат "Теплолюкс TROPIX" МНН-1010-7,50</t>
  </si>
  <si>
    <t>Нагревательный мат "Теплолюкс TROPIX" МНН-1180-8,50</t>
  </si>
  <si>
    <t>Нагревательный мат "Теплолюкс TROPIX" МНН-130-1,00</t>
  </si>
  <si>
    <t>Нагревательный мат "Теплолюкс TROPIX" МНН-1455-10,50</t>
  </si>
  <si>
    <t>Нагревательный мат "Теплолюкс TROPIX" МНН-1655-12,00</t>
  </si>
  <si>
    <t>LANmark-OF Соединительный шнур (Patch Cord) MM 50/125, 2SC-2SC, 2m, LSZH</t>
  </si>
  <si>
    <t>N123.2CCO5</t>
  </si>
  <si>
    <t>LANmark-OF Соединительный шнур (Patch Cord) MM 50/125, 2SC-2SC, 5m, LSZH</t>
  </si>
  <si>
    <t>N123.0TTO2</t>
  </si>
  <si>
    <t>4.4 Ω/км при tº +20°C</t>
  </si>
  <si>
    <t>TESH 7</t>
  </si>
  <si>
    <t>Цены на продукцию теплые полы Теплолюкс</t>
  </si>
  <si>
    <t>Цены на компоненты системы Теплоскат и Теплодор</t>
  </si>
  <si>
    <t>Цены на компоненты системы Тепломаг</t>
  </si>
  <si>
    <t>Цена договорная.</t>
  </si>
  <si>
    <t>Ед. изм.</t>
  </si>
  <si>
    <t>1,3-1,6</t>
  </si>
  <si>
    <t>Обжимной инструмент для монтажа соединительного набора VIA-CE1</t>
  </si>
  <si>
    <t>Комбинированный выносной датчик температуры/влаги для VIA-DU-20</t>
  </si>
  <si>
    <t>Система электрообогрева асфальтовых пандусов и площадок. Кабель с постоянной мощностью обогрева EM2-MI, 230В</t>
  </si>
  <si>
    <t>Готовые нагревательные элементы EM-MI</t>
  </si>
  <si>
    <t>EM-MI-PACK-26M</t>
  </si>
  <si>
    <t>EM-MI-PACK-36M</t>
  </si>
  <si>
    <t>EM-MI-PACK-48M</t>
  </si>
  <si>
    <t>EM-MI-PACK-60M</t>
  </si>
  <si>
    <t>EM-MI-PACK-70M</t>
  </si>
  <si>
    <t>EM-MI-PACK-88M</t>
  </si>
  <si>
    <t>Набор для сращивания EM2-XR с помощью соединительной коробки VIA-JB2</t>
  </si>
  <si>
    <t xml:space="preserve">Термоусаживемый набор для сращивания/ ремонта кабеля EM2-XR </t>
  </si>
  <si>
    <t>VIA-DU-20</t>
  </si>
  <si>
    <t>Устройство управления с комбинированным датчиком температуры/ влаги и датчиком температуры окружающего воздуха</t>
  </si>
  <si>
    <t>Запасные части и инструменты</t>
  </si>
  <si>
    <t>VIA-CTL-01</t>
  </si>
  <si>
    <t>VIA-DU-S20</t>
  </si>
  <si>
    <t>Электрический нагревательный кабель постоянной мощности СНФ 0250</t>
  </si>
  <si>
    <t>Электрический нагревательный кабель постоянной мощности СНФ 02R9</t>
  </si>
  <si>
    <t>Электрический нагревательный кабель постоянной мощности СНФ 0340</t>
  </si>
  <si>
    <t>Электрический нагревательный кабель постоянной мощности СНФ 0410</t>
  </si>
  <si>
    <t>Электрический нагревательный кабель постоянной мощности СНФ 0490</t>
  </si>
  <si>
    <t>Электрический нагревательный кабель постоянной мощности СНФ 04R4</t>
  </si>
  <si>
    <t>Электрический нагревательный кабель постоянной мощности СНФ 0590</t>
  </si>
  <si>
    <t>Электрический нагревательный кабель постоянной мощности СНФ 0665</t>
  </si>
  <si>
    <t>Электрический нагревательный кабель постоянной мощности СНФ 0765</t>
  </si>
  <si>
    <t>Электрический нагревательный кабель постоянной мощности СНФ 07R1</t>
  </si>
  <si>
    <t>Электрический нагревательный кабель постоянной мощности СНФ 09R7</t>
  </si>
  <si>
    <t>Электрический нагревательный кабель постоянной мощности СНФ 1000</t>
  </si>
  <si>
    <t>Электрический нагревательный кабель постоянной мощности СНФ 11R9</t>
  </si>
  <si>
    <t>Электрический нагревательный кабель постоянной мощности СНФ 1300</t>
  </si>
  <si>
    <t>Электрический нагревательный кабель постоянной мощности СНФ 1480</t>
  </si>
  <si>
    <t>Электрический нагревательный кабель постоянной мощности СНФ 17R4</t>
  </si>
  <si>
    <t>Электрический нагревательный кабель постоянной мощности СНФ 1865</t>
  </si>
  <si>
    <t>Электрический нагревательный кабель постоянной мощности СНФ 24R8</t>
  </si>
  <si>
    <t>Стержни плавкие для клеящего пистолета - 72 штуки</t>
  </si>
  <si>
    <t>Термостат Raychem TA, ЖК дисплей, регулирование по температуре пола/ температуре воздуха.</t>
  </si>
  <si>
    <t>Термостат Raychem TC, ЖК дисплей с подсветкой, таймер, регулирование по температуре пола/ температуре воздуха (в т.ч. с ограничением по температуре пола).</t>
  </si>
  <si>
    <t>TASSU2</t>
  </si>
  <si>
    <t>TASSU3</t>
  </si>
  <si>
    <t>TASSU4</t>
  </si>
  <si>
    <t>Система "Теплолюкс-G" 20ТЛОЭ2-105-2100</t>
  </si>
  <si>
    <t>Система "Теплолюкс-G" 20ТЛОЭ2-125-2500</t>
  </si>
  <si>
    <t>Система "Теплолюкс-G" 20ТЛОЭ2-30-590</t>
  </si>
  <si>
    <t>Система "Теплолюкс-G" 20ТЛОЭ2-42-800</t>
  </si>
  <si>
    <t>Система "Теплолюкс-G" 20ТЛОЭ2-48-900</t>
  </si>
  <si>
    <t>Система "Теплолюкс-G" 20ТЛОЭ2-63-1200</t>
  </si>
  <si>
    <t>Система "Теплолюкс-G" 20ТЛОЭ2-75-1400</t>
  </si>
  <si>
    <t>Система "Теплолюкс-G" 20ТЛОЭ2-90-1800</t>
  </si>
  <si>
    <t>Система "Теплолюкс-G" 21ТЛОЭ2-50-1050</t>
  </si>
  <si>
    <t>43050509 - КОМПЛЕКТ "ТЕПЛОЛЮКС" (ТЛБЭ)</t>
  </si>
  <si>
    <t>Комплект "Теплолюкс" 15ТЛБЭ2-13-190</t>
  </si>
  <si>
    <t>Комплект "Теплолюкс" 15ТЛБЭ2-18-270</t>
  </si>
  <si>
    <t>Комплект "Теплолюкс" 17ТЛБЭ2-21-340</t>
  </si>
  <si>
    <t>Комплект "Теплолюкс" 18ТЛБЭ2-23-420</t>
  </si>
  <si>
    <t>RTF-2260</t>
  </si>
  <si>
    <t>500 Вт, размер 305 х 1524 мм</t>
  </si>
  <si>
    <t>RTF-2284</t>
  </si>
  <si>
    <t>500 Вт, размер 305 х 2134 мм</t>
  </si>
  <si>
    <t>Наборы для заделки для греющих кабелей</t>
  </si>
  <si>
    <t>PETK-1</t>
  </si>
  <si>
    <t xml:space="preserve">Набор для кабеля RSX, TSX и VSX, состоящий из: соединительной гильзы TBX-3L, оконцовки ЕТ-6, защитного колпачка ЕТ-60, клея RTV, кожуха и наконечников. Взрывозащищенный. </t>
  </si>
  <si>
    <t>PETK-2</t>
  </si>
  <si>
    <t>Набор для кабеля ВSX, состоящий из: соединительной гильзы TBX-4L, оконцовки ЕТ-8, защитного колпачка ЕТ-80, клея RTV, кожуха и наконечников. Взрывозащищенный.</t>
  </si>
  <si>
    <t>Греющий кабель ETL-10 длиной 25м, с кабелем холодного ввода длиной 2м</t>
  </si>
  <si>
    <t>Система электрообогрева кровли, желобов и водосточных труб</t>
  </si>
  <si>
    <t>ICESTOP-GM2X</t>
  </si>
  <si>
    <t>ICESTOP-GM2X-C</t>
  </si>
  <si>
    <t>GM2X - саморегулируемый греющий кабель, 18 Вт/м в воздухе при 5ºС, 36 Вт/м в талой воде</t>
  </si>
  <si>
    <t>EM4-CW-35M</t>
  </si>
  <si>
    <t>EM4-CW-61M</t>
  </si>
  <si>
    <t>EM4-CW-122M</t>
  </si>
  <si>
    <t>EM4-CW-173M</t>
  </si>
  <si>
    <t>EM4-CW-211M</t>
  </si>
  <si>
    <t>EM4-CW-250M</t>
  </si>
  <si>
    <t>Греющий кабель EM4-CW длиной 26м, с кабелем холодного ввода длиной 4м, удельная мощность 25 Вт/м, 400В</t>
  </si>
  <si>
    <t>Греющий кабель EM4-CW длиной 35м, с кабелем холодного ввода длиной 4м, удельная мощность 25 Вт/м, 400В</t>
  </si>
  <si>
    <t xml:space="preserve">Соединительная муфта для кабелей TESL ,TESXL (удельных сопротивлений 0,8 - 7 Ω/km) с холодным вводом, а также между собой </t>
  </si>
  <si>
    <t>CK-TES(X)L-2</t>
  </si>
  <si>
    <t xml:space="preserve">Соединительная муфта для кабелей TESL ,TESXL (удельных сопротивлений 10 - 8000 Ω/km) с холодным вводом, а также между собой </t>
  </si>
  <si>
    <t>рул</t>
  </si>
  <si>
    <t>IEK-SXL</t>
  </si>
  <si>
    <t>IEK-SXM</t>
  </si>
  <si>
    <t>IEK-SXS</t>
  </si>
  <si>
    <t>IEK-HPT</t>
  </si>
  <si>
    <t>IEK-TES PG16</t>
  </si>
  <si>
    <t>TERMINATOR ZP-S-XP 6mm2 2M25 (Std)</t>
  </si>
  <si>
    <t>TERMINATOR ZP-L-XP 6mm2 2M25 (Std)</t>
  </si>
  <si>
    <t>TERMINATOR ZP-R-XP 6mm2 2M25 (Std)</t>
  </si>
  <si>
    <t>TERMINATOR ZP-S-WP 6mm2 2M25 (Std)</t>
  </si>
  <si>
    <t>Коробка ввода питания серии Terminator Z, tº от - 60 °C до +232°C, для 3-х кабелей, с комплектом для стенокрепления, взрывозащищенная</t>
  </si>
  <si>
    <t>TERMINATOR ZP-L-WP 6mm2 2M25 (Std)</t>
  </si>
  <si>
    <t>TERMINATOR ZP-R-WP 6mm2 2M25 (Std)</t>
  </si>
  <si>
    <t>TERMINATOR ZE-S-XP</t>
  </si>
  <si>
    <t>TERMINATOR ZE-L-XP</t>
  </si>
  <si>
    <t>TERMINATOR ZT 1-100-L-WP</t>
  </si>
  <si>
    <t>TERMINATOR ZT 1-100-S-WP</t>
  </si>
  <si>
    <t>TERMINATOR ZT 1-100-R-WP</t>
  </si>
  <si>
    <t>TERMINATOR ZT 1-200-L-WP</t>
  </si>
  <si>
    <t>TERMINATOR ZT 1-200-S-WP</t>
  </si>
  <si>
    <t>TERMINATOR ZT 1-200-R-WP</t>
  </si>
  <si>
    <t>TERMINATOR ZT 1-300-L-WP</t>
  </si>
  <si>
    <t>TERMINATOR ZT 1-300-S-WP</t>
  </si>
  <si>
    <t>TERMINATOR ZT 1-300-MI-WP</t>
  </si>
  <si>
    <t>TERMINATOR ZT 1-300-R-WP</t>
  </si>
  <si>
    <t>TERMINATOR ZT 1-500-S-WP</t>
  </si>
  <si>
    <t>TERMINATOR ZT 1-500-MI-WP</t>
  </si>
  <si>
    <t>TERMINATOR ZT 1-500-R-WP</t>
  </si>
  <si>
    <t>TC1/XP Plus-1-60</t>
  </si>
  <si>
    <t>TC1/XP Plus-1-120</t>
  </si>
  <si>
    <t>TC1/XP Plus-1-300</t>
  </si>
  <si>
    <t>TC1-1-60</t>
  </si>
  <si>
    <t>TC1-1-120</t>
  </si>
  <si>
    <t>TC1-1-300</t>
  </si>
  <si>
    <t>TED1/XP Plus-1-50</t>
  </si>
  <si>
    <t>TED1/XP Plus-1-100</t>
  </si>
  <si>
    <t>LANmark-5 Розеточный модуль (Outlet) 45x45, неэкранир., одинарный, со шторками</t>
  </si>
  <si>
    <t>комп.</t>
  </si>
  <si>
    <t>N462.200</t>
  </si>
  <si>
    <t>LANmark-5 Розеточный модуль (Outlet) 45x45, неэкранир., двойной, со шторками</t>
  </si>
  <si>
    <t>LANmark-5  Экранированная</t>
  </si>
  <si>
    <t>N100.431</t>
  </si>
  <si>
    <t xml:space="preserve">LANmark-5 F2/UTP 4р, CAT5e, PVC, 500m кабель </t>
  </si>
  <si>
    <t>N100.421</t>
  </si>
  <si>
    <t>LANmark-5 F2/UTP 4р, CAT5e, LSZH, 500m кабель</t>
  </si>
  <si>
    <t>N101.123CF</t>
  </si>
  <si>
    <t>LANmark-5 Соединительный шнур (Patchcord) RJ45, экранир., PVC, 1m</t>
  </si>
  <si>
    <t>N101.123FF</t>
  </si>
  <si>
    <t>LANmark-5 Соединительный шнур (Patchcord) RJ45, экранир., PVC, 3m</t>
  </si>
  <si>
    <t>N500.115</t>
  </si>
  <si>
    <t>LANmark-5 Коммутационная панель (PatchPanel) PCB, 24 порта RJ45, 1HU, с выдвижным механизмом, экранир., LSA/110</t>
  </si>
  <si>
    <t>N500.215</t>
  </si>
  <si>
    <t>LANmark-5 Коммутационная панель (PatchPanel) PCB, 24хRJ45, 1HU, экранир., LSA/110</t>
  </si>
  <si>
    <t>N420.555</t>
  </si>
  <si>
    <t xml:space="preserve">LANmark-5 Модуль Evo (Snap-in connector), экранир., сat 5e </t>
  </si>
  <si>
    <t>N462.110</t>
  </si>
  <si>
    <t>LANmark-5 Розеточный модуль (Outlet) 45x45, экранир., одинарный, со шторками</t>
  </si>
  <si>
    <t>N462.210</t>
  </si>
  <si>
    <t>LANmark-5 Розеточный модуль (Outlet) 45x45, экранир., двойной, со шторками</t>
  </si>
  <si>
    <t>LANmark-6  Неэкранированная</t>
  </si>
  <si>
    <t>N100.617</t>
  </si>
  <si>
    <t>LANmark-6 U/UTP 4p, cat 6, PVC, 305m кабель</t>
  </si>
  <si>
    <t>N100.607</t>
  </si>
  <si>
    <t>LANmark-6 U/UTP 4p, cat 6, LSZH, 305m кабель</t>
  </si>
  <si>
    <t>N101.214CO</t>
  </si>
  <si>
    <t>LANmark-6 Соединительный шнур (Patchcord) RJ45, cat6, неэкранированный, LSZH, 1m</t>
  </si>
  <si>
    <t>N101.214EO</t>
  </si>
  <si>
    <t>LANmark-6 Соединительный шнур (Patchcord) RJ45, cat6, неэкранированный, LSZH, 2m</t>
  </si>
  <si>
    <t>N101.214FO</t>
  </si>
  <si>
    <t>LANmark-6 Соединительный шнур (Patchcord) RJ45, cat6, неэкранированный, LSZH, 3m</t>
  </si>
  <si>
    <t>N101.214HO</t>
  </si>
  <si>
    <t>LANmark-6 Соединительный шнур (Patchcord) RJ45, cat6, неэкранированный, LSZH, 5m</t>
  </si>
  <si>
    <t>N420.660</t>
  </si>
  <si>
    <t>LANmark-6 Модуль Evo (Snap-in connector), неэкранированный, cat 6</t>
  </si>
  <si>
    <t>LANmark-6  Экранированная</t>
  </si>
  <si>
    <t>N100.661</t>
  </si>
  <si>
    <t xml:space="preserve">LANmark-6 F2/UTP 4p, cat 6, PVC, 500m кабель    </t>
  </si>
  <si>
    <t>N100.662</t>
  </si>
  <si>
    <t xml:space="preserve">LANmark-6 F2/UTP 4p, cat 6, LSZH, 500m кабель    </t>
  </si>
  <si>
    <t>N101.224CO</t>
  </si>
  <si>
    <t>LANmark-6 Соединительный шнур (Patchcord) RJ45, cat6, экранированный, LSZH, 1m</t>
  </si>
  <si>
    <t>N101.224EO</t>
  </si>
  <si>
    <t>LANmark-6 Соединительный шнур (Patchcord) RJ45, cat6, экранир, LSZH, 2m</t>
  </si>
  <si>
    <t>N101.224FO</t>
  </si>
  <si>
    <t>LANmark-6 Соединительный шнур (Patchcord) RJ45, cat6, экранированный, LSZH, 3m</t>
  </si>
  <si>
    <t>N420.666</t>
  </si>
  <si>
    <t>LANmark-6 Модуль Evo (Snap-in connector), экранированный, саt 6</t>
  </si>
  <si>
    <t>LANmark-6A  Экранированная</t>
  </si>
  <si>
    <t>N100.624G</t>
  </si>
  <si>
    <t xml:space="preserve">LANmark-6А/10G F1/UTP 4p, cat 6А, LSZH, 500m кабель </t>
  </si>
  <si>
    <t>N100.694G</t>
  </si>
  <si>
    <t>LANmark-6A/10G F/FTP 4p, cat 6A, LSZH, 500m кабель</t>
  </si>
  <si>
    <t>N101.22GCO</t>
  </si>
  <si>
    <t>LANmark-6A Ultim Соединительный шнур (Patchcord) RJ45, cat6А, экранированный, LSZH, 1m</t>
  </si>
  <si>
    <t>N101.22GEO</t>
  </si>
  <si>
    <t>Кабель DSIG-20      3525 / 3855 Вт        192 м</t>
  </si>
  <si>
    <t>Кабель DSIG-20      4180 / 4565 Вт        228 м</t>
  </si>
  <si>
    <t>Кабель DSIG (отрезной) 0,0134 Ом/м</t>
  </si>
  <si>
    <t>Кабель DSIG (отрезной) 0,0322 Ом/м</t>
  </si>
  <si>
    <t>Электрический нагревательный кабель постоянной мощности СНФ 5900</t>
  </si>
  <si>
    <t>Электрический нагревательный кабель постоянной мощности СНФ 7000</t>
  </si>
  <si>
    <t>Электрический нагревательный кабель постоянной мощности СНФ 8000</t>
  </si>
  <si>
    <t>РЕЗИСТИВНЫЕ ВЫСОКОТЕМПЕРАТУРНЫЕ (ВНО, ВНС, ВНОЭ, ВНСБ, ВНТС)</t>
  </si>
  <si>
    <t>Кабель нагревательный высокотемпературный ВНО 1х0,30 (550)</t>
  </si>
  <si>
    <t>Кабель нагревательный высокотемпературный ВНО 1х0,30 (800)</t>
  </si>
  <si>
    <t>Кабель нагревательный высокотемпературный ВНО 1х0,50 (550)</t>
  </si>
  <si>
    <t>Кабель нагревательный высокотемпературный ВНО 1х0,50 (800)</t>
  </si>
  <si>
    <t>Кабель нагревательный высокотемпературный ВНО 1х0,63 (550)</t>
  </si>
  <si>
    <t>Кабель нагревательный высокотемпературный ВНО 1х0,63 (800)</t>
  </si>
  <si>
    <t>Кабель нагревательный высокотемпературный ВНО 1х0,80 (550)</t>
  </si>
  <si>
    <t>Кабель нагревательный высокотемпературный ВНО 1х0,80 (800)</t>
  </si>
  <si>
    <t>Кабель нагревательный высокотемпературный ВНО 1х1,00 (550)</t>
  </si>
  <si>
    <t>Кабель нагревательный высокотемпературный ВНО 1х1,00 (800)</t>
  </si>
  <si>
    <t>Кабель нагревательный высокотемпературный ВНО 1х1,20 (550)</t>
  </si>
  <si>
    <t>Кабель нагревательный высокотемпературный ВНО 1х1,20 (800)</t>
  </si>
  <si>
    <t>Кабель нагревательный высокотемпературный ВНО 7х0,50 (550)</t>
  </si>
  <si>
    <t>Кабель нагревательный высокотемпературный ВНО 7х0,50 (800)</t>
  </si>
  <si>
    <t>Кабель нагревательный высокотемпературный ВНОЭ 7х0,40 (550)</t>
  </si>
  <si>
    <t>Кабель нагревательный высокотемпературный ВНОЭ 7х0,40 (800)</t>
  </si>
  <si>
    <t>Кабель нагревательный высокотемпературный ВНОЭ 7х0,50 (550)</t>
  </si>
  <si>
    <t>Кабель нагревательный высокотемпературный ВНОЭ 7х0,50 (800)</t>
  </si>
  <si>
    <t>Кабель нагревательный высокотемпературный ВНС 1х0,14 (550)</t>
  </si>
  <si>
    <t xml:space="preserve">Водонепроницаемый гибкий проводник для соединения выводов FlexiPanel и распределительной коробки. </t>
  </si>
  <si>
    <t>Комплект для прохода кабеля через изоляцию</t>
  </si>
  <si>
    <t>Соединительные коробки</t>
  </si>
  <si>
    <t xml:space="preserve">JB-K-1 </t>
  </si>
  <si>
    <t>Соединительная коробка, размеры: 98 x 98 x 58 мм</t>
  </si>
  <si>
    <t xml:space="preserve">JB-K-2 </t>
  </si>
  <si>
    <t>Соединительная коробка, размеры: 139 x 119 x 70 мм</t>
  </si>
  <si>
    <t>JB-K-0-M25-EX</t>
  </si>
  <si>
    <t>Соединительная неметаллическая коробка, IP66. Для использования в (не-) взрывоопасных областях.</t>
  </si>
  <si>
    <t>JB-K-0-M25-IND</t>
  </si>
  <si>
    <t>Соединительная неметаллическая коробка, IP66. Для использования в невзрывоопасных областях.</t>
  </si>
  <si>
    <t>JB-K-0-M20/M25-EX</t>
  </si>
  <si>
    <t>JB-K-0-M20/M25-IND</t>
  </si>
  <si>
    <t>JB-K-0-PTD-EX</t>
  </si>
  <si>
    <t>Соединительная неметаллическая коробка для температурных датчиков РТD-100, IP66, для использования в (не-) взрывоопасных областях.</t>
  </si>
  <si>
    <t>JB-K-0-PTD-IND</t>
  </si>
  <si>
    <t>Терморегулятор для плавного регулирования выходной мощности</t>
  </si>
  <si>
    <t>MRW-16H</t>
  </si>
  <si>
    <t>Регулятор мощности с программой экономии энергии</t>
  </si>
  <si>
    <t>ETI-1551</t>
  </si>
  <si>
    <t>Кабель нагревательный высокотемпературный ВНС 1х0,14 (800)</t>
  </si>
  <si>
    <t>Кабель нагревательный высокотемпературный ВНС 1х0,30 (550)</t>
  </si>
  <si>
    <t>Кабель нагревательный высокотемпературный ВНС 1х0,30 (800)</t>
  </si>
  <si>
    <t>Кабель нагревательный высокотемпературный ВНС 1х0,40 (550)</t>
  </si>
  <si>
    <t>US50-220-4,0F</t>
  </si>
  <si>
    <t>US50-220-5,0F</t>
  </si>
  <si>
    <t>US50-220-6,0F</t>
  </si>
  <si>
    <t>US50-220-8,0F</t>
  </si>
  <si>
    <t>US50-220- 9,0F</t>
  </si>
  <si>
    <t>US50-220-10,0F</t>
  </si>
  <si>
    <t>Хомут из нержавеющей стали АВА 40 для труб  диаметром от  1/2  до 1 дюйма.</t>
  </si>
  <si>
    <t>Бандаж из нержавеющей стали</t>
  </si>
  <si>
    <t>Замки для бандажа из нержавеющей стали</t>
  </si>
  <si>
    <t>Лента с высечками из нержавеющей стали</t>
  </si>
  <si>
    <t>Алюминиевая лента, 46 м х 50,8 мм, tº до +65°C</t>
  </si>
  <si>
    <t>Алюминиевая лента, 46 м х 76 мм, tº до +65°C</t>
  </si>
  <si>
    <t>Алюминиевая лента, 55 м х 50,8 мм, tº до +150°C</t>
  </si>
  <si>
    <t>Алюминиевая лента, 55 м х 76 мм, tº до +150°C</t>
  </si>
  <si>
    <t>Клей из набора RTM, 0,292 кг</t>
  </si>
  <si>
    <t>Настенный комнатный датчик температуры</t>
  </si>
  <si>
    <t>ORC-1000H</t>
  </si>
  <si>
    <t>3BTV2-CT</t>
  </si>
  <si>
    <t>Саморегулируемый греющий кабель</t>
  </si>
  <si>
    <t>5BTV2-CT</t>
  </si>
  <si>
    <t>8BTV2-CT</t>
  </si>
  <si>
    <t>10BTV2-CT</t>
  </si>
  <si>
    <t>10QTVR2-CT</t>
  </si>
  <si>
    <t>15QTVR2-CT</t>
  </si>
  <si>
    <t>20QTVR2-CT</t>
  </si>
  <si>
    <t>4XTV2-CT</t>
  </si>
  <si>
    <t>8XTV2-CT</t>
  </si>
  <si>
    <t>12XTV2-CT</t>
  </si>
  <si>
    <t>15XTV2-CT</t>
  </si>
  <si>
    <t>20XTV2-CT</t>
  </si>
  <si>
    <t>5KTV2-CT</t>
  </si>
  <si>
    <t>8KTV2-CT</t>
  </si>
  <si>
    <t>15KTV2-CT</t>
  </si>
  <si>
    <t>20KTV2-CT</t>
  </si>
  <si>
    <t>5VPL2-CT</t>
  </si>
  <si>
    <t>Самоограничивающийся греющий кабель</t>
  </si>
  <si>
    <t>XPI-0.8 CL (EEx e II)</t>
  </si>
  <si>
    <t>Кабель для холодного ввода</t>
  </si>
  <si>
    <t>XPI-1.1 CL (EEx e II)</t>
  </si>
  <si>
    <t>XPI-1.8 CL (EEx e II)</t>
  </si>
  <si>
    <t>XPI-2.9 CL (EEx e II)</t>
  </si>
  <si>
    <t>XPI-4.4 CL (EEx e II)</t>
  </si>
  <si>
    <t>XPI-7 (EEx e II)</t>
  </si>
  <si>
    <t>Греющий кабель постоянной мощности</t>
  </si>
  <si>
    <t>XPI-10 (EEx e II)</t>
  </si>
  <si>
    <t>XPI-11.7 (EEx e II)</t>
  </si>
  <si>
    <t>XPI-15 (EEx e II)</t>
  </si>
  <si>
    <t>XPI-17.8 (EEx e II)</t>
  </si>
  <si>
    <t>XPI-25 (EEx e II)</t>
  </si>
  <si>
    <t>XPI-50 (EEx e II)</t>
  </si>
  <si>
    <t>XPI-65 (EEx e II)</t>
  </si>
  <si>
    <t>XPI-80 (EEx e II)</t>
  </si>
  <si>
    <t>XPI-100 (EEx e II)</t>
  </si>
  <si>
    <t>XPI-150 (EEx e II)</t>
  </si>
  <si>
    <t>XPI-180 (EEx e II)</t>
  </si>
  <si>
    <t>XPI-200 (EEx e II)</t>
  </si>
  <si>
    <t>XPI-320 (EEx e II)</t>
  </si>
  <si>
    <t>XPI-380 (EEx e II)</t>
  </si>
  <si>
    <t>XPI-480 (EEx e II)</t>
  </si>
  <si>
    <t>XPI-600 (EEx e II)</t>
  </si>
  <si>
    <t>XPI-810 (EEx e II)</t>
  </si>
  <si>
    <t>XPI-1000 (EEx e II)</t>
  </si>
  <si>
    <t>XPI-1440 (EEx e II)</t>
  </si>
  <si>
    <t>XPI-1750 (EEx e II)</t>
  </si>
  <si>
    <t>XPI-2000 (EEx e II)</t>
  </si>
  <si>
    <t>XPI-3000 (EEx e II)</t>
  </si>
  <si>
    <t>XPI-4000 (EEx e II)</t>
  </si>
  <si>
    <t>XPI-4400 (EEx e II)</t>
  </si>
  <si>
    <t>XPI-5160 (EEx e II)</t>
  </si>
  <si>
    <t>XPI-5600 (EEx e II)</t>
  </si>
  <si>
    <t>XPI-7000 (EEx e II)</t>
  </si>
  <si>
    <t>XPI-8000 (EEx e II)</t>
  </si>
  <si>
    <t>XPI-NH-0.8</t>
  </si>
  <si>
    <t>XPI-NH-1.1</t>
  </si>
  <si>
    <t>XPI-NH-1.8</t>
  </si>
  <si>
    <t>XPI-NH-2.9</t>
  </si>
  <si>
    <t>XPI-NH-4.4</t>
  </si>
  <si>
    <t>XPI-NH-7</t>
  </si>
  <si>
    <t>XPI-NH-10</t>
  </si>
  <si>
    <t>XPI-NH-11.7</t>
  </si>
  <si>
    <t>XPI-NH-15</t>
  </si>
  <si>
    <t>XPI-NH-17.8</t>
  </si>
  <si>
    <t>XPI-NH-25</t>
  </si>
  <si>
    <t>XPI-NH-31.5</t>
  </si>
  <si>
    <t>XPI-NH-50</t>
  </si>
  <si>
    <t>XPI-NH-65</t>
  </si>
  <si>
    <t>XPI-NH-80</t>
  </si>
  <si>
    <t>XPI-NH-100</t>
  </si>
  <si>
    <t>XPI-NH-150</t>
  </si>
  <si>
    <t>XPI-NH-180</t>
  </si>
  <si>
    <t>Муфта для установки кабеля DPH-10 в трубу (1" и 3/4")</t>
  </si>
  <si>
    <t>Лента монтажная   5 м</t>
  </si>
  <si>
    <t xml:space="preserve">Лента монтажная   25 м </t>
  </si>
  <si>
    <t>Лента двойная специальная монтажная (0,05 х 50 м)</t>
  </si>
  <si>
    <t xml:space="preserve">Лента двойная медная монтажная (0,05 х 50 м) </t>
  </si>
  <si>
    <t xml:space="preserve">Лента монтажная  медная  25 м </t>
  </si>
  <si>
    <t>Кабели Thermon</t>
  </si>
  <si>
    <r>
      <t xml:space="preserve">Запасные части к </t>
    </r>
    <r>
      <rPr>
        <sz val="10"/>
        <rFont val="Arial"/>
        <family val="0"/>
      </rPr>
      <t>E-100-E</t>
    </r>
  </si>
  <si>
    <r>
      <t xml:space="preserve">комплект для оконцевания для кабелей </t>
    </r>
    <r>
      <rPr>
        <sz val="10"/>
        <rFont val="Arial"/>
        <family val="0"/>
      </rPr>
      <t>FHT,FMT</t>
    </r>
  </si>
  <si>
    <r>
      <t xml:space="preserve">С-150-РС (3x2,5 </t>
    </r>
    <r>
      <rPr>
        <b/>
        <sz val="10"/>
        <rFont val="Arial"/>
        <family val="0"/>
      </rPr>
      <t>mm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</si>
  <si>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 xml:space="preserve">Набор для сращивания кабелей </t>
    </r>
    <r>
      <rPr>
        <sz val="10"/>
        <rFont val="Arial"/>
        <family val="0"/>
      </rPr>
      <t>FHT,FMT</t>
    </r>
  </si>
  <si>
    <r>
      <t xml:space="preserve">Набор для подключения с метал. cальником для </t>
    </r>
    <r>
      <rPr>
        <sz val="10"/>
        <rFont val="Arial"/>
        <family val="0"/>
      </rPr>
      <t>PI</t>
    </r>
  </si>
  <si>
    <r>
      <t xml:space="preserve">E000886 </t>
    </r>
    <r>
      <rPr>
        <b/>
        <sz val="10"/>
        <rFont val="Arial"/>
        <family val="0"/>
      </rPr>
      <t xml:space="preserve">ЕЕ </t>
    </r>
    <r>
      <rPr>
        <b/>
        <sz val="10"/>
        <rFont val="Arial"/>
        <family val="0"/>
      </rPr>
      <t>x e (SIND-00-189-NL/S&amp;P)</t>
    </r>
  </si>
  <si>
    <r>
      <t xml:space="preserve">GHG </t>
    </r>
    <r>
      <rPr>
        <b/>
        <sz val="10"/>
        <rFont val="Arial"/>
        <family val="0"/>
      </rPr>
      <t xml:space="preserve">744 ЕЕ </t>
    </r>
    <r>
      <rPr>
        <b/>
        <sz val="10"/>
        <rFont val="Arial"/>
        <family val="0"/>
      </rPr>
      <t>x e (SIND-97-297-NL/NAFTA-T1)</t>
    </r>
  </si>
  <si>
    <r>
      <t xml:space="preserve">GHG </t>
    </r>
    <r>
      <rPr>
        <b/>
        <sz val="10"/>
        <rFont val="Arial"/>
        <family val="0"/>
      </rPr>
      <t xml:space="preserve">744 ЕЕ </t>
    </r>
    <r>
      <rPr>
        <b/>
        <sz val="10"/>
        <rFont val="Arial"/>
        <family val="0"/>
      </rPr>
      <t>x e (SIND-00-391-RU-SIANT)</t>
    </r>
  </si>
  <si>
    <r>
      <t xml:space="preserve">GHG </t>
    </r>
    <r>
      <rPr>
        <b/>
        <sz val="10"/>
        <rFont val="Arial"/>
        <family val="0"/>
      </rPr>
      <t xml:space="preserve">744 ЕЕ </t>
    </r>
    <r>
      <rPr>
        <b/>
        <sz val="10"/>
        <rFont val="Arial"/>
        <family val="0"/>
      </rPr>
      <t>x e (SIND-3PH-SPLITTER-M32)</t>
    </r>
  </si>
  <si>
    <r>
      <t xml:space="preserve">GHG </t>
    </r>
    <r>
      <rPr>
        <b/>
        <sz val="10"/>
        <rFont val="Arial"/>
        <family val="0"/>
      </rPr>
      <t xml:space="preserve">744 ЕЕ </t>
    </r>
    <r>
      <rPr>
        <b/>
        <sz val="10"/>
        <rFont val="Arial"/>
        <family val="0"/>
      </rPr>
      <t>x e (SIND-3PH-SPLITTER-M40)</t>
    </r>
  </si>
  <si>
    <r>
      <t xml:space="preserve">JB-MB-25 </t>
    </r>
    <r>
      <rPr>
        <b/>
        <sz val="10"/>
        <rFont val="Arial"/>
        <family val="0"/>
      </rPr>
      <t xml:space="preserve">(ЕЕ </t>
    </r>
    <r>
      <rPr>
        <b/>
        <sz val="10"/>
        <rFont val="Arial"/>
        <family val="0"/>
      </rPr>
      <t>x e)</t>
    </r>
  </si>
  <si>
    <r>
      <t xml:space="preserve">Проходная коробка </t>
    </r>
    <r>
      <rPr>
        <sz val="10"/>
        <rFont val="Arial"/>
        <family val="0"/>
      </rPr>
      <t>(4xM25 + 1xM32)</t>
    </r>
  </si>
  <si>
    <r>
      <t xml:space="preserve">JB-MB-26 </t>
    </r>
    <r>
      <rPr>
        <b/>
        <sz val="10"/>
        <rFont val="Arial"/>
        <family val="0"/>
      </rPr>
      <t>(ЕЕ х е)</t>
    </r>
  </si>
  <si>
    <r>
      <t xml:space="preserve">Проходная коробка </t>
    </r>
    <r>
      <rPr>
        <sz val="10"/>
        <rFont val="Arial"/>
        <family val="0"/>
      </rPr>
      <t>(7xM25 + 1xM32)</t>
    </r>
  </si>
  <si>
    <r>
      <t xml:space="preserve">JB-EX-20 </t>
    </r>
    <r>
      <rPr>
        <b/>
        <sz val="10"/>
        <rFont val="Arial"/>
        <family val="0"/>
      </rPr>
      <t>(ЕЕ х е)</t>
    </r>
  </si>
  <si>
    <r>
      <t xml:space="preserve">Однофазная соединительная коробка </t>
    </r>
    <r>
      <rPr>
        <sz val="10"/>
        <rFont val="Arial"/>
        <family val="0"/>
      </rPr>
      <t>(1xM25 + 3xM20)</t>
    </r>
  </si>
  <si>
    <r>
      <t xml:space="preserve">JB-EX-20-EP </t>
    </r>
    <r>
      <rPr>
        <b/>
        <sz val="10"/>
        <rFont val="Arial"/>
        <family val="0"/>
      </rPr>
      <t>(ЕЕ х е)</t>
    </r>
  </si>
  <si>
    <r>
      <t xml:space="preserve">JB-EX-21 </t>
    </r>
    <r>
      <rPr>
        <b/>
        <sz val="10"/>
        <rFont val="Arial"/>
        <family val="0"/>
      </rPr>
      <t>(ЕЕ х е)</t>
    </r>
  </si>
  <si>
    <r>
      <t xml:space="preserve">Трехфазная соединительная коробка </t>
    </r>
    <r>
      <rPr>
        <sz val="10"/>
        <rFont val="Arial"/>
        <family val="0"/>
      </rPr>
      <t>(1xM32 + 6xM20)</t>
    </r>
  </si>
  <si>
    <t>Опорный кронштейн для монтажа узлов RayClic</t>
  </si>
  <si>
    <t>Термостат с регулированием по температуре обогреваемой поверхности. Настраиваемый диапазон температур: 0...+150°C. Макс. коммутируемый ток 25 A, 250 В перем. тока</t>
  </si>
  <si>
    <t>Запасные части</t>
  </si>
  <si>
    <t>HARD-69</t>
  </si>
  <si>
    <t>HARD-78</t>
  </si>
  <si>
    <t>HARD-79</t>
  </si>
  <si>
    <t>Датчик температуры для AT-TS-13 и AT-TS-14</t>
  </si>
  <si>
    <t>Датчик температуры для RAYSTAT-CONTROL-10</t>
  </si>
  <si>
    <t>Датчик температуры для RAYSTAT-ECO-10</t>
  </si>
  <si>
    <t>Греющий кабель EM4-CW длиной 173м, с кабелем холодного ввода длиной 4м, удельная мощность 25 Вт/м, 400В</t>
  </si>
  <si>
    <t>Греющий кабель EM4-CW длиной 211м, с кабелем холодного ввода длиной 4м, удельная мощность 25 Вт/м, 400В</t>
  </si>
  <si>
    <t>Греющий кабель EM4-CW длиной 250, с кабелем холодного ввода длиной 4м, удельная мощность 25 Вт/м, 400В</t>
  </si>
  <si>
    <t>Секция нагревательная кабельная 25ТСОЭ2-034-04</t>
  </si>
  <si>
    <t>Секция нагревательная кабельная 25ТСОЭ2-039-04</t>
  </si>
  <si>
    <t>Секция нагревательная кабельная 25ТСОЭ2-052-04</t>
  </si>
  <si>
    <t>Секция нагревательная кабельная 25ТСОЭ2-062-04</t>
  </si>
  <si>
    <t>Секция нагревательная кабельная 25ТСОЭ2-075-04</t>
  </si>
  <si>
    <t>Секция нагревательная кабельная 25ТСОЭ3-058-04</t>
  </si>
  <si>
    <t>Секция нагревательная кабельная 25ТСОЭ3-068-04</t>
  </si>
  <si>
    <t>Секция нагревательная кабельная 25ТСОЭ3-089-04</t>
  </si>
  <si>
    <t>Секция нагревательная кабельная 25ТСОЭ3-107-04</t>
  </si>
  <si>
    <t>Секция нагревательная кабельная 25ТСОЭ3-128-04</t>
  </si>
  <si>
    <t>Секция нагревательная кабельная 30ТСБЭ2-014-04</t>
  </si>
  <si>
    <t>Секция нагревательная кабельная 30ТСБЭ2-021-04</t>
  </si>
  <si>
    <t>Секция нагревательная кабельная 30ТСБЭ2-027-04</t>
  </si>
  <si>
    <t>Секция нагревательная кабельная 30ТСБЭ2-036-04</t>
  </si>
  <si>
    <t>Секция нагревательная кабельная 5ТСОЭ2-082-04</t>
  </si>
  <si>
    <t>Секция нагревательная кабельная 5ТСОЭ2-095-04</t>
  </si>
  <si>
    <t>Секция нагревательная кабельная 5ТСОЭ2-125-04</t>
  </si>
  <si>
    <t>Секция нагревательная кабельная 5ТСОЭ2-150-04</t>
  </si>
  <si>
    <t>Секция нагревательная кабельная 5ТСОЭ2-180-04</t>
  </si>
  <si>
    <t>Терморегулятор "Roomstat" 140 белый (SI)</t>
  </si>
  <si>
    <t>Паста теплопроводная "SILARM-81"</t>
  </si>
  <si>
    <t>Греющий кабель T2Blue (~ 10 Вт/м), 1215Вт/ 230В, длина 121 м</t>
  </si>
  <si>
    <t>Греющий кабель T2Blue (~ 10 Вт/м), 1420Вт/ 230В, длина 142 м</t>
  </si>
  <si>
    <t>Греющий кабель T2Blue (~ 10 Вт/м), 1600Вт/ 230В, длина 160 м</t>
  </si>
  <si>
    <t>Греющий кабель T2Blue (~ 10 Вт/м), 1800Вт/ 230В, длина 180 м</t>
  </si>
  <si>
    <t>Греющий кабель T2Blue (~ 10 Вт/м), 2000Вт/ 230В, длина 200 м</t>
  </si>
  <si>
    <t>T2Blue - греющий кабель постоянной мощности ~ 20Вт/м, без термостата</t>
  </si>
  <si>
    <t>R-BL-C-11M/T0/SD</t>
  </si>
  <si>
    <t>R-BL-C-14M/T0/SD</t>
  </si>
  <si>
    <t>R-BL-C-18M/T0/SD</t>
  </si>
  <si>
    <t>R-BL-C-21M/T0/SD</t>
  </si>
  <si>
    <t>R-BL-C-28M/T0/SD</t>
  </si>
  <si>
    <t>463</t>
  </si>
  <si>
    <t>Jumper to Bridge</t>
  </si>
  <si>
    <t>Цена, вкл. НДС, евро.</t>
  </si>
  <si>
    <t xml:space="preserve">BSX 3-2-OJ </t>
  </si>
  <si>
    <t xml:space="preserve">BSX 5-2-OJ </t>
  </si>
  <si>
    <t>15 Вт/м при tº +10°C</t>
  </si>
  <si>
    <t xml:space="preserve">BSX 8-2-OJ </t>
  </si>
  <si>
    <t>Комплект "Теплолюкс TROPIX" МНН-535-3,50</t>
  </si>
  <si>
    <t>Комплект "Теплолюкс TROPIX" МНН-630-4,50</t>
  </si>
  <si>
    <t>Комплект "Теплолюкс TROPIX" МНН-770-5,50</t>
  </si>
  <si>
    <t>Комплект "Теплолюкс TROPIX" МНН-900-6,50</t>
  </si>
  <si>
    <t>43050534 - СЕКЦИИ НАГРЕВАТЕЛЬНЫЕ "ТЕПЛОЛЮКС" (ТЛБЭ)</t>
  </si>
  <si>
    <t>Секция нагревательная кабельная 15ТЛБЭ2-13-190</t>
  </si>
  <si>
    <t>Секция нагревательная кабельная 15ТЛБЭ2-18-270</t>
  </si>
  <si>
    <t>Секция нагревательная кабельная 17ТЛБЭ2-21-340</t>
  </si>
  <si>
    <t>Секция нагревательная кабельная 18ТЛБЭ2-23-420</t>
  </si>
  <si>
    <t>Секция нагревательная кабельная 20ТЛБЭ2-100-2000</t>
  </si>
  <si>
    <t>Секция нагревательная кабельная 20ТЛБЭ2-26-520</t>
  </si>
  <si>
    <t>Секция нагревательная кабельная 20ТЛБЭ2-32-630</t>
  </si>
  <si>
    <t>Секция нагревательная кабельная 20ТЛБЭ2-42-800</t>
  </si>
  <si>
    <t>Секция нагревательная кабельная 20ТЛБЭ2-48-900</t>
  </si>
  <si>
    <t>Секция нагревательная кабельная 20ТЛБЭ2-5-100</t>
  </si>
  <si>
    <t>Секция нагревательная кабельная 20ТЛБЭ2-63-1200</t>
  </si>
  <si>
    <t>Секция нагревательная кабельная 20ТЛБЭ2-75-1400</t>
  </si>
  <si>
    <t>43050535 - СЕКЦИИ НАГРЕВАТЕЛЬНЫЕ "ТЕПЛОЛЮКС" (ТЛОЭ)</t>
  </si>
  <si>
    <t>Секция нагревательная кабельная 14ТЛОЭ2-10-140</t>
  </si>
  <si>
    <t>Секция нагревательная кабельная 15ТЛОЭ2-13-190</t>
  </si>
  <si>
    <t>Секция нагревательная кабельная 15ТЛОЭ2-18-270</t>
  </si>
  <si>
    <t>Секция нагревательная кабельная 15ТЛОЭ2-21-330</t>
  </si>
  <si>
    <t>Секция нагревательная кабельная 18ТЛОЭ2-38-700</t>
  </si>
  <si>
    <t>Секция нагревательная кабельная 20ТЛОЭ2-105-2100</t>
  </si>
  <si>
    <t>Секция нагревательная кабельная 20ТЛОЭ2-125-2500</t>
  </si>
  <si>
    <t>Секция нагревательная кабельная 20ТЛОЭ2-170-3400</t>
  </si>
  <si>
    <t>Секция нагревательная кабельная 20ТЛОЭ2-30-590</t>
  </si>
  <si>
    <t>Секция нагревательная кабельная 20ТЛОЭ2-42-800</t>
  </si>
  <si>
    <t>Секция нагревательная кабельная 20ТЛОЭ2-48-900</t>
  </si>
  <si>
    <t>Секция нагревательная кабельная 20ТЛОЭ2-63-1200</t>
  </si>
  <si>
    <t>REDUCER-M25/20</t>
  </si>
  <si>
    <t>M25 (male) to M20 (female) reducer</t>
  </si>
  <si>
    <t>453</t>
  </si>
  <si>
    <t>M25 (male) to M20 (female) reducer ,Eexd</t>
  </si>
  <si>
    <t>454</t>
  </si>
  <si>
    <t>455</t>
  </si>
  <si>
    <t>M32 (male) to M25 (female) reducer</t>
  </si>
  <si>
    <t>456</t>
  </si>
  <si>
    <t>REDUCER-M40/32-EEXE</t>
  </si>
  <si>
    <t>Латунный переходник с М40 (внешняя резьба) на М32 (внутренняя резьба)</t>
  </si>
  <si>
    <t>Ед. изм</t>
  </si>
  <si>
    <t>Цена, вкл. НДС, $</t>
  </si>
  <si>
    <t xml:space="preserve">LANmark-OF UT 4x MM 62,5/125 OM1xt LSZH </t>
  </si>
  <si>
    <t>LANmark-OF TB 4x MM 50/125 OM2 LSZH</t>
  </si>
  <si>
    <t>LANmark-OF UC 8x MM 50/125 OM2 PE</t>
  </si>
  <si>
    <t>LANmark-OF UD 8x MM 50/125 OM2 PE</t>
  </si>
  <si>
    <t>N165.605</t>
  </si>
  <si>
    <t>LANmark-OF TBW+ 12x MM 50/125 OM3 LSZH</t>
  </si>
  <si>
    <t>N800.375</t>
  </si>
  <si>
    <t>Адаптер-переходник Adaptation Ring EUROMOD 50x50 to 45x45 белый</t>
  </si>
  <si>
    <t>N123.4TCY</t>
  </si>
  <si>
    <t>LANmark-OF Предоконцованное волокно (Pigtail) SM 9/125 OM2/OM3, SC, 1,5m, LSZH</t>
  </si>
  <si>
    <t>N123.5TCA</t>
  </si>
  <si>
    <t>Deviclip Guardhook. Крепление кабеля на поверхности или на краю металлочереп. кровли: фиксатор кабеля (20 шт) + защелка (10 шт) + пластиковый хомут (30 шт)</t>
  </si>
  <si>
    <t xml:space="preserve">Коробка соединительная РТВ 1005-1П/3П </t>
  </si>
  <si>
    <t xml:space="preserve">Коробка соединительная РТВ 1005-1П/4П </t>
  </si>
  <si>
    <t xml:space="preserve">Коробка соединительная РТВ 1005-2Б/1Б </t>
  </si>
  <si>
    <t xml:space="preserve">Коробка соединительная РТВ 1005-2Б/2Б </t>
  </si>
  <si>
    <t xml:space="preserve">Коробка соединительная РТВ 1005-2Б/3Б </t>
  </si>
  <si>
    <t xml:space="preserve">Коробка соединительная РТВ 1005-2Б/4Б </t>
  </si>
  <si>
    <t xml:space="preserve">Коробка соединительная РТВ 1005-2П/1П </t>
  </si>
  <si>
    <t xml:space="preserve">Коробка соединительная РТВ 1005-2П/2П </t>
  </si>
  <si>
    <t xml:space="preserve">Коробка соединительная РТВ 1005-2П/3П </t>
  </si>
  <si>
    <t xml:space="preserve">Коробка соединительная РТВ 1005-2П/4П </t>
  </si>
  <si>
    <t xml:space="preserve">Коробка соединительная РТВ 1006-1Б/1Б </t>
  </si>
  <si>
    <t xml:space="preserve">Коробка соединительная РТВ 1006-1Б/2Б </t>
  </si>
  <si>
    <t xml:space="preserve">Коробка соединительная РТВ 1006-1Б/3Б </t>
  </si>
  <si>
    <t xml:space="preserve">Коробка соединительная РТВ 1006-1Б/4Б </t>
  </si>
  <si>
    <t xml:space="preserve">Коробка соединительная РТВ 1006-1М/1П </t>
  </si>
  <si>
    <t xml:space="preserve">Коробка соединительная РТВ 1006-1М/2П </t>
  </si>
  <si>
    <t xml:space="preserve">Коробка соединительная РТВ 1006-1М/3П </t>
  </si>
  <si>
    <t xml:space="preserve">Коробка соединительная РТВ 1006-1М/4П </t>
  </si>
  <si>
    <t xml:space="preserve">Коробка соединительная РТВ 1006-2Б/1Б </t>
  </si>
  <si>
    <t xml:space="preserve">Коробка соединительная РТВ 1006-2Б/2Б </t>
  </si>
  <si>
    <t xml:space="preserve">Коробка соединительная РТВ 1006-2Б/3Б </t>
  </si>
  <si>
    <t xml:space="preserve">Коробка соединительная РТВ 1006-2Б/4Б </t>
  </si>
  <si>
    <t xml:space="preserve">Коробка соединительная РТВ 1006-2М/1П </t>
  </si>
  <si>
    <t>Саморегулирующаяся электрическая нагревательная лента 80ФСУ2-СФ</t>
  </si>
  <si>
    <t>Саморегулирующаяся электрическая нагревательная лента 95BTX2-BP</t>
  </si>
  <si>
    <t>Саморегулирующаяся электрическая нагревательная лента 95ФСУ2-СФ</t>
  </si>
  <si>
    <t>НИЗКОТЕМПЕРАТУРНЫЕ (БУ, НУ, ПНСВ, NYM, НУД, ПУНП)</t>
  </si>
  <si>
    <t>Кабель КММ 3х0,12</t>
  </si>
  <si>
    <t>СРЕДНЕТЕМПЕРАТУРНЫЕ (СУ, КР, КРУ)</t>
  </si>
  <si>
    <t>Провод установочный КР 2х0,75</t>
  </si>
  <si>
    <t>Провод установочный КР 3х1,50</t>
  </si>
  <si>
    <t>Провод установочный среднетемпературный СУ 1х0,50</t>
  </si>
  <si>
    <t>Провод установочный среднетемпературный СУ 1х0,75</t>
  </si>
  <si>
    <t>Провод установочный среднетемпературный СУ 1х1,00</t>
  </si>
  <si>
    <t>Провод установочный среднетемпературный СУ 1х1,50</t>
  </si>
  <si>
    <t>ВЫСОКОТЕМПЕРАТУРНЫЕ (ВУ, ВУЭ)</t>
  </si>
  <si>
    <t>Провод установочный высокотемпературный ВУ 1</t>
  </si>
  <si>
    <t>РЕГУЛЯТОРЫ ТЕМПЕРАТУРЫ ПРОМЫШЛЕННЫЕ</t>
  </si>
  <si>
    <t>Регулятор температуры электронный RT-200E (Pstab)-1</t>
  </si>
  <si>
    <t>Регулятор температуры электронный RT-200E (Pstab)-2</t>
  </si>
  <si>
    <t>Регулятор температуры электронный RT-200E (Pstab)</t>
  </si>
  <si>
    <t>Регулятор температуры электронный РТ-200</t>
  </si>
  <si>
    <t>Регулятор температуры электронный РТ-220</t>
  </si>
  <si>
    <t>Регулятор температуры электронный РТ-240</t>
  </si>
  <si>
    <t>Регулятор температуры электронный РТ-260</t>
  </si>
  <si>
    <t>Регулятор температуры электронный РТ-300</t>
  </si>
  <si>
    <t>Регулятор температуры электронный РТ-410</t>
  </si>
  <si>
    <t>Регулятор температуры электронный РТ-420</t>
  </si>
  <si>
    <t>Регулятор температуры электронный РТ-460</t>
  </si>
  <si>
    <t>Регулятор температуры электронный РТ-470</t>
  </si>
  <si>
    <t>Регулятор температуры электронный РТ-580</t>
  </si>
  <si>
    <t>Регулятор температуры электронный РТ-590</t>
  </si>
  <si>
    <t>Регулятор температуры электронный РТП-500С</t>
  </si>
  <si>
    <t>ДАТЧИКИ ТЕМПЕРАТУРЫ</t>
  </si>
  <si>
    <t>Конвектор, параллельный, 550 Вт</t>
  </si>
  <si>
    <t>TASO8</t>
  </si>
  <si>
    <t xml:space="preserve">Коробка соединительная РТВ 402-1П/1П </t>
  </si>
  <si>
    <t xml:space="preserve">Коробка соединительная РТВ 402-1П/2П </t>
  </si>
  <si>
    <t xml:space="preserve">Коробка соединительная РТВ 402-2Б/1П </t>
  </si>
  <si>
    <t xml:space="preserve">Коробка соединительная РТВ 402-ИС </t>
  </si>
  <si>
    <t xml:space="preserve">Коробка соединительная РТВ 403-1Б/0 </t>
  </si>
  <si>
    <t xml:space="preserve">Коробка соединительная РТВ 403-1Б/1Б </t>
  </si>
  <si>
    <t>Саморегулирующаяся электрическая нагревательная лента 10ФСЛе2-СТ</t>
  </si>
  <si>
    <t>Саморегулирующаяся электрическая нагревательная лента 10ФСМ2-СТ</t>
  </si>
  <si>
    <t>MM-7595</t>
  </si>
  <si>
    <t>Реле времени электронное суточное/недельное для шины DIN</t>
  </si>
  <si>
    <t>ETN 2P-1441</t>
  </si>
  <si>
    <t>Термостат для водостока -10/+10ºС, 230 V, 16А</t>
  </si>
  <si>
    <t>ETR/F-1447A</t>
  </si>
  <si>
    <t>Термостат в комплекте с датчиком внешней температуры от -15 до +10ºС</t>
  </si>
  <si>
    <t>ETO-1550</t>
  </si>
  <si>
    <t>Термостат снега 0º/+5ºС, 220 V, 2х10А, 16А</t>
  </si>
  <si>
    <t>ETOR-55</t>
  </si>
  <si>
    <t>Датчик влажности для водостоков</t>
  </si>
  <si>
    <t>ETOG-55</t>
  </si>
  <si>
    <t>Датчик влажности и температуры для грунта</t>
  </si>
  <si>
    <t>Длина-17,6м</t>
  </si>
  <si>
    <t>Длина-23,5м</t>
  </si>
  <si>
    <t>Соедин.комплект д/коробки+наконеч.</t>
  </si>
  <si>
    <t>Усадочн муфта для соед кабеля</t>
  </si>
  <si>
    <t xml:space="preserve">Коробка соединительная РТВ 602-2П/3П </t>
  </si>
  <si>
    <t xml:space="preserve">Коробка соединительная РТВ 605-0/0 </t>
  </si>
  <si>
    <t xml:space="preserve">Коробка соединительная РТВ 605-1Б/0 </t>
  </si>
  <si>
    <t xml:space="preserve">Коробка соединительная РТВ 605-1П/0 </t>
  </si>
  <si>
    <t xml:space="preserve">Устройство для ввода кабеля под теплоизоляцию LEK/U </t>
  </si>
  <si>
    <t>УСТРОЙСТВА ЗАДЕЛКИ/ СОЕДИНЕНИЯ ЛЕНТЫ (TK, SK, СР)</t>
  </si>
  <si>
    <t xml:space="preserve">Комплект для заделки LLS-SK 3х1,50-01 </t>
  </si>
  <si>
    <t xml:space="preserve">Комплект для заделки LLS-SK 3х1,50-01/М </t>
  </si>
  <si>
    <t xml:space="preserve">Комплект для заделки LLS-SK 3х1,50-02 </t>
  </si>
  <si>
    <t xml:space="preserve">Комплект для заделки LLS-SK 3х1,50-02/М </t>
  </si>
  <si>
    <t xml:space="preserve">Комплект для заделки LLS-SK 3х1,50-03 </t>
  </si>
  <si>
    <t xml:space="preserve">Комплект для заделки LLS-SK 3х1,50-03/М </t>
  </si>
  <si>
    <t xml:space="preserve">Комплект для заделки LLS-SK 3х1,50-04 </t>
  </si>
  <si>
    <t xml:space="preserve">Комплект для заделки LLS-SK 3х1,50-04/М </t>
  </si>
  <si>
    <t xml:space="preserve">Комплект для заделки LLS-SK 3х3,00-01 </t>
  </si>
  <si>
    <t xml:space="preserve">Комплект для заделки LLS-SK 3х3,00-01/М </t>
  </si>
  <si>
    <t xml:space="preserve">Комплект для заделки LLS-SK 3х3,00-02 </t>
  </si>
  <si>
    <t xml:space="preserve">Комплект для заделки LLS-SK 3х3,00-02/М </t>
  </si>
  <si>
    <t xml:space="preserve">Комплект для заделки LLS-SK 3х3,00-03 </t>
  </si>
  <si>
    <t xml:space="preserve">Комплект для заделки LLS-SK 3х3,00-03/М </t>
  </si>
  <si>
    <t>Усадочн муфта д/соед холодн+наконеч</t>
  </si>
  <si>
    <t>Саморегулирующаяся электрическая нагревательная лента 15ФСМ2-СТ</t>
  </si>
  <si>
    <t>Саморегулирующаяся электрическая нагревательная лента 15ФСР2-СТ</t>
  </si>
  <si>
    <t>Саморегулирующаяся электрическая нагревательная лента 15ФСР2-СФ</t>
  </si>
  <si>
    <t>43059025 - ДОПОЛНИТЕЛЬНЫЕ АКСЕССУАРЫ</t>
  </si>
  <si>
    <t>Катушка для нагревательной секции "Теплолюкс" (большая)</t>
  </si>
  <si>
    <t>Катушка для нагревательной секции "Теплолюкс" (малая)</t>
  </si>
  <si>
    <t>Метр^2</t>
  </si>
  <si>
    <t>43059030 - КОМПЛЕКТЫ РЕМОНТНЫЕ</t>
  </si>
  <si>
    <t>Комплект ремонтный МР-7</t>
  </si>
  <si>
    <t>Комплект ремонтный МР-9</t>
  </si>
  <si>
    <t>Комплект ремонтный НР-10</t>
  </si>
  <si>
    <t>Комплект ремонтный НР-8</t>
  </si>
  <si>
    <t>43057030 - ДАТЧИКИ ВОДЫ И ОСАДКОВ</t>
  </si>
  <si>
    <t>Блок питания для датчика осадков БПДО</t>
  </si>
  <si>
    <t>Датчик воды TSW01-3,0</t>
  </si>
  <si>
    <t>Датчик воды TSW01-5,0</t>
  </si>
  <si>
    <t>Датчик воды TSW01-10,0</t>
  </si>
  <si>
    <t>Датчик воды TSW01-15,0</t>
  </si>
  <si>
    <t>Датчик воды TSW01-20,0</t>
  </si>
  <si>
    <t>Датчик воды TSW01-25,0</t>
  </si>
  <si>
    <t>Датчик осадков TSP01-3,0</t>
  </si>
  <si>
    <t>Датчик осадков TSP01-5,0</t>
  </si>
  <si>
    <t>Датчик осадков TSP01-10,0</t>
  </si>
  <si>
    <t>Датчик осадков TSP02-3,0</t>
  </si>
  <si>
    <t>Датчик осадков TSP02-5,0</t>
  </si>
  <si>
    <t>Датчик осадков TSP02-10,0</t>
  </si>
  <si>
    <t>Пластина для крепления коробки ПЛ.РТВ 1007</t>
  </si>
  <si>
    <t>Хомут PFS/3</t>
  </si>
  <si>
    <t>Хомут PFS/30</t>
  </si>
  <si>
    <t>Комплект "Теплолюкс" 20ТЛБЭ2-100-2000</t>
  </si>
  <si>
    <t>Комплект "Теплолюкс" 20ТЛБЭ2-26-520</t>
  </si>
  <si>
    <t>Комплект "Теплолюкс" 20ТЛБЭ2-32-630</t>
  </si>
  <si>
    <t>Комплект "Теплолюкс" 20ТЛБЭ2-42-800</t>
  </si>
  <si>
    <t>Комплект "Теплолюкс" 20ТЛБЭ2-48-900</t>
  </si>
  <si>
    <t>Комплект "Теплолюкс" 20ТЛБЭ2-5-100</t>
  </si>
  <si>
    <t>Комплект "Теплолюкс" 20ТЛБЭ2-63-1200</t>
  </si>
  <si>
    <t>Комплект "Теплолюкс" 20ТЛБЭ2-75-1400</t>
  </si>
  <si>
    <t>43050510 - КОМПЛЕКТ "ТЕПЛОЛЮКС" (ТЛОЭ)</t>
  </si>
  <si>
    <t>Комплект "Теплолюкс" 14ТЛОЭ2-10-140</t>
  </si>
  <si>
    <t>Комплект "Теплолюкс" 15ТЛОЭ2-13-190</t>
  </si>
  <si>
    <t>Комплект "Теплолюкс" 15ТЛОЭ2-18-270</t>
  </si>
  <si>
    <t>Комплект "Теплолюкс" 15ТЛОЭ2-21-330</t>
  </si>
  <si>
    <t>Комплект "Теплолюкс" 18ТЛОЭ2-38-700</t>
  </si>
  <si>
    <t>Комплект "Теплолюкс" 20ТЛОЭ2-105-2100</t>
  </si>
  <si>
    <t>Комплект "Теплолюкс" 20ТЛОЭ2-125-2500</t>
  </si>
  <si>
    <t>Комплект "Теплолюкс" 20ТЛОЭ2-30-590</t>
  </si>
  <si>
    <t>Комплект "Теплолюкс" 20ТЛОЭ2-42-800</t>
  </si>
  <si>
    <t>Комплект "Теплолюкс" 20ТЛОЭ2-48-900</t>
  </si>
  <si>
    <t>Комплект "Теплолюкс" 20ТЛОЭ2-63-1200</t>
  </si>
  <si>
    <t>Комплект "Теплолюкс" 20ТЛОЭ2-75-1400</t>
  </si>
  <si>
    <t>Комплект "Теплолюкс" 20ТЛОЭ2-90-1800</t>
  </si>
  <si>
    <t>Комплект "Теплолюкс" 21ТЛОЭ2-50-1050</t>
  </si>
  <si>
    <t>43050515 - СИСТЕМА "ТЕПЛОЛЮКС MINI"</t>
  </si>
  <si>
    <t>Система "Теплолюкс MiNi-G" МН-105-0,65</t>
  </si>
  <si>
    <t>Система "Теплолюкс MiNi-G" МН-1070-7,00</t>
  </si>
  <si>
    <t>Система "Теплолюкс MiNi-G" МН-1180-8,00</t>
  </si>
  <si>
    <t>Система "Теплолюкс MiNi-G" МН-1420-9,50</t>
  </si>
  <si>
    <t>Система "Теплолюкс MiNi-G" МН-155-1,00</t>
  </si>
  <si>
    <t>Система "Теплолюкс MiNi-G" МН-1700-11,50</t>
  </si>
  <si>
    <t>Передняя панель для термостата R-ТС. Цвет: серебро</t>
  </si>
  <si>
    <t>Передняя панель для термостата R-ТА. Цвет: серебро</t>
  </si>
  <si>
    <t>Запасной датчик температуры пола типа NTC, для термостатов R-TA и R-TC</t>
  </si>
  <si>
    <t>Тележка T2Red carriage</t>
  </si>
  <si>
    <t>Крепежная лента, длина 10м</t>
  </si>
  <si>
    <t>Крепежная лента, длина 25м</t>
  </si>
  <si>
    <t>T2QuickNet - маты для обогрева пола</t>
  </si>
  <si>
    <t>R-QN-N-1,0M2/T0</t>
  </si>
  <si>
    <t>R-QN-N-1,5M2/T0</t>
  </si>
  <si>
    <t>R-QN-N-2,0M2/T0</t>
  </si>
  <si>
    <t>R-QN-N-2,5M2/T0</t>
  </si>
  <si>
    <t>R-QN-N-3,0M2/T0</t>
  </si>
  <si>
    <t>R-QN-N-3,5M2/T0</t>
  </si>
  <si>
    <t>R-QN-N-4,0M2/T0</t>
  </si>
  <si>
    <t>R-QN-N-4,5M2/T0</t>
  </si>
  <si>
    <t>R-QN-N-5,0M2/T0</t>
  </si>
  <si>
    <t>R-QN-N-6,0M2/T0</t>
  </si>
  <si>
    <t>R-QN-N-7,0M2/T0</t>
  </si>
  <si>
    <t>R-QN-N-8,0M2/T0</t>
  </si>
  <si>
    <t>R-QN-N-9,0M2/T0</t>
  </si>
  <si>
    <t>R-QN-N-10,0M2/T0</t>
  </si>
  <si>
    <t>R-QN-N-12,0M2/T0</t>
  </si>
  <si>
    <t>EFHTM160.1</t>
  </si>
  <si>
    <t>EFHTM160.2</t>
  </si>
  <si>
    <t>EFHTM160.3</t>
  </si>
  <si>
    <t>EFHTM160.4</t>
  </si>
  <si>
    <t>EFHTM160.5</t>
  </si>
  <si>
    <t>Соединительная  неметаллическая коробка для температурных датчиков РТD-100, IP66, для использования в невзрывоопасных областях.</t>
  </si>
  <si>
    <t>JB-K/XP
PLUS-SX-120-IND</t>
  </si>
  <si>
    <t>Крепежный элемент ТС.02</t>
  </si>
  <si>
    <t>Крепежный элемент ТС.04</t>
  </si>
  <si>
    <t>43058015 - НАГРЕВАТЕЛИ КОМПРЕССОРА КОНДИЦИОНЕРА (НКК)</t>
  </si>
  <si>
    <t>Нагреватель компрессора кондиционера НКК-32</t>
  </si>
  <si>
    <t>43058020 - НАГРЕВАТЕЛИ ТРУБОК МОДЕЛИ НТ</t>
  </si>
  <si>
    <t>Нагреватель трубки НТ-0,4</t>
  </si>
  <si>
    <t>Нагреватель трубки НТ-0,5</t>
  </si>
  <si>
    <t>Нагреватель трубки НТ-0,7</t>
  </si>
  <si>
    <t>43051515 - НАГРЕВАТЕЛЬНЫЕ МАТЫ "STOP ICE"</t>
  </si>
  <si>
    <t>Нагревательный мат МНТ2-390-1,20</t>
  </si>
  <si>
    <t>Нагревательный мат МНТ2-590-1,80</t>
  </si>
  <si>
    <t>Нагревательный мат МНТ2-760-2,40</t>
  </si>
  <si>
    <t>Нагревательный мат МНТ2-940-3,00</t>
  </si>
  <si>
    <t>43056512 - ТЕРМОРЕГУЛЯТОРЫ БЫТОВЫЕ (SI)</t>
  </si>
  <si>
    <t>Повторитель-реле "Roomstat" 190 белый (SI)</t>
  </si>
  <si>
    <t>43056005 - НИЗКОТЕМПЕРАТУРНЫЕ (БУ, НУ, ПНСВ, NYM, НУД, ПУНП)</t>
  </si>
  <si>
    <t>Провод установочный НУД 3х1,50</t>
  </si>
  <si>
    <t>Регулятор температуры электронный PTA-100 (tstab)</t>
  </si>
  <si>
    <t>Греющие маты T2QuickNet 90Вт/м2 без термостата</t>
  </si>
  <si>
    <t>Греющие маты T2QuickNet Plus 160Вт/м2 без термостата</t>
  </si>
  <si>
    <t>R-QN-P-1,0M2/TE</t>
  </si>
  <si>
    <t>R-QN-P-1,5M2/TE</t>
  </si>
  <si>
    <t>R-QN-P-2,0M2/TE</t>
  </si>
  <si>
    <t>R-QN-P-2,5M2/TE</t>
  </si>
  <si>
    <t>R-QN-P-3,0M2/TE</t>
  </si>
  <si>
    <t>R-QN-P-3,5M2/TE</t>
  </si>
  <si>
    <t>R-QN-P-4,0M2/TE</t>
  </si>
  <si>
    <t>R-QN-P-4,5M2/TE</t>
  </si>
  <si>
    <t>R-QN-P-5,0M2/TE</t>
  </si>
  <si>
    <t>R-QN-P-6,0M2/TE</t>
  </si>
  <si>
    <t>R-QN-P-7,0M2/TE</t>
  </si>
  <si>
    <t>R-QN-P-8,0M2/TE</t>
  </si>
  <si>
    <t>R-QN-P-9,0M2/TE</t>
  </si>
  <si>
    <t>R-QN-P-10,0M2/TE</t>
  </si>
  <si>
    <t>Греющие маты T2QuickNet Plus 160Вт/м2 в комплекте с термостатом R-TE</t>
  </si>
  <si>
    <t>Греющий мат T2QuickNet Plus (160 Вт/м2), размеры 0,5м x 2,0м; 160Вт/ 230В, термостат R-TE</t>
  </si>
  <si>
    <t>Греющий мат T2QuickNet Plus (160 Вт/м2), размеры 0,5м x 3,0м; 240Вт/ 230В, термостат R-TE</t>
  </si>
  <si>
    <t>Комплект для разделки греющего кабеля</t>
  </si>
  <si>
    <t>Ремнабор для саморегулир. кабеля DPH-10</t>
  </si>
  <si>
    <t>Девимат  DSVF-150                           75 Вт            0,8 x 0,6 м</t>
  </si>
  <si>
    <t>2 155,13</t>
  </si>
  <si>
    <t>2 682,97</t>
  </si>
  <si>
    <t>2 923,12</t>
  </si>
  <si>
    <t>3 568,53</t>
  </si>
  <si>
    <t>3 707,37</t>
  </si>
  <si>
    <t>4 240,21</t>
  </si>
  <si>
    <t>5 019,46</t>
  </si>
  <si>
    <t>5 732,42</t>
  </si>
  <si>
    <t>6 410,35</t>
  </si>
  <si>
    <t>8 052,65</t>
  </si>
  <si>
    <t>9 272,18</t>
  </si>
  <si>
    <t>12 590,55</t>
  </si>
  <si>
    <t>2 228,60</t>
  </si>
  <si>
    <t>2 427,40</t>
  </si>
  <si>
    <t>2 528,03</t>
  </si>
  <si>
    <t>2 690,02</t>
  </si>
  <si>
    <t>3 039,77</t>
  </si>
  <si>
    <t>3 398,12</t>
  </si>
  <si>
    <t>4 248,57</t>
  </si>
  <si>
    <t>5 076,93</t>
  </si>
  <si>
    <t>5 191,06</t>
  </si>
  <si>
    <t>5 561,67</t>
  </si>
  <si>
    <t>6 518,89</t>
  </si>
  <si>
    <t>8 760,98</t>
  </si>
  <si>
    <t>9 687,52</t>
  </si>
  <si>
    <t>11 960,29</t>
  </si>
  <si>
    <t>17 341,56</t>
  </si>
  <si>
    <t>3 413,43</t>
  </si>
  <si>
    <t>3 681,10</t>
  </si>
  <si>
    <t>4 351,53</t>
  </si>
  <si>
    <t>5 090,76</t>
  </si>
  <si>
    <t>5 826,23</t>
  </si>
  <si>
    <t>6 421,61</t>
  </si>
  <si>
    <t>7 069,52</t>
  </si>
  <si>
    <t>7 788,73</t>
  </si>
  <si>
    <t>8 715,57</t>
  </si>
  <si>
    <t>9 691,20</t>
  </si>
  <si>
    <t>4 291,52</t>
  </si>
  <si>
    <t>4 631,45</t>
  </si>
  <si>
    <t>4 970,16</t>
  </si>
  <si>
    <t>5 685,62</t>
  </si>
  <si>
    <t>6 401,08</t>
  </si>
  <si>
    <t>7 152,12</t>
  </si>
  <si>
    <t>7 903,17</t>
  </si>
  <si>
    <t>8 762,21</t>
  </si>
  <si>
    <t>9 942,77</t>
  </si>
  <si>
    <t>11 194,52</t>
  </si>
  <si>
    <t>12 446,26</t>
  </si>
  <si>
    <t>15 806,34</t>
  </si>
  <si>
    <t>16 831,05</t>
  </si>
  <si>
    <t>18 457,09</t>
  </si>
  <si>
    <t>ТК-181</t>
  </si>
  <si>
    <t>ТК-182</t>
  </si>
  <si>
    <t>ТК-183</t>
  </si>
  <si>
    <t>ТК-184</t>
  </si>
  <si>
    <t>ТК-185</t>
  </si>
  <si>
    <t>ТК-186</t>
  </si>
  <si>
    <t>ТК-187</t>
  </si>
  <si>
    <t>ТК-188</t>
  </si>
  <si>
    <t>ТК-189</t>
  </si>
  <si>
    <t>ТК-190</t>
  </si>
  <si>
    <t>ТК-191</t>
  </si>
  <si>
    <t>ТК-192</t>
  </si>
  <si>
    <t>ТК-193</t>
  </si>
  <si>
    <t>ТК-194</t>
  </si>
  <si>
    <t>ТК-195</t>
  </si>
  <si>
    <t>ТК-196</t>
  </si>
  <si>
    <t>ТК-197</t>
  </si>
  <si>
    <t>ТКД-151</t>
  </si>
  <si>
    <t>ТКД-152</t>
  </si>
  <si>
    <t>ТКД-153</t>
  </si>
  <si>
    <t>ТКД-154</t>
  </si>
  <si>
    <t>ТКД-155</t>
  </si>
  <si>
    <t>ТКД-156</t>
  </si>
  <si>
    <t>ТКД-157</t>
  </si>
  <si>
    <t>ТКД-158</t>
  </si>
  <si>
    <t>WGRD-FS-C10-2X</t>
  </si>
  <si>
    <t>FS-C10-2X - саморегулируемый греющий кабель, 10 Вт/м при 5°C</t>
  </si>
  <si>
    <t>R-RD-B-16M/TC-NRG</t>
  </si>
  <si>
    <t>R-RD-B-37M/TC-NRG</t>
  </si>
  <si>
    <t>R-RD-B-23M/TC-NRG</t>
  </si>
  <si>
    <t>R-RD-B-30M/TC-NRG</t>
  </si>
  <si>
    <t>R-RD-B-44M/TC-NRG</t>
  </si>
  <si>
    <t>R-RD-B-58M/TC-NRG</t>
  </si>
  <si>
    <t>R-RD-B-72M/TC-NRG</t>
  </si>
  <si>
    <t>R-RD-B-86M/TC-NRG</t>
  </si>
  <si>
    <t>R-RD-B-100M/TC-NRG</t>
  </si>
  <si>
    <t>Греющий кабель T2Red длиной 16м с концевой заделкой, термостат Raychem NRG-Temp</t>
  </si>
  <si>
    <t>Греющий кабель T2Red длиной 23м с концевой заделкой, термостат Raychem NRG-Temp</t>
  </si>
  <si>
    <t>Греющий кабель T2Red длиной 30м с концевой заделкой, термостат Raychem NRG-Temp</t>
  </si>
  <si>
    <t>Греющий кабель T2Red длиной 37м с концевой заделкой, термостат Raychem NRG-Temp</t>
  </si>
  <si>
    <t>Греющий кабель T2Red длиной 44м с концевой заделкой, термостат Raychem NRG-Temp</t>
  </si>
  <si>
    <t>Греющий кабель T2Red длиной 58м с концевой заделкой, термостат Raychem NRG-Temp</t>
  </si>
  <si>
    <t>Греющий кабель T2Red длиной 72м с концевой заделкой, термостат Raychem NRG-Temp</t>
  </si>
  <si>
    <t>Греющий кабель T2Red длиной 86м с концевой заделкой, термостат Raychem NRG-Temp</t>
  </si>
  <si>
    <t>Греющий кабель T2Red длиной 100м с концевой заделкой, термостат Raychem NRG-Temp</t>
  </si>
  <si>
    <r>
      <t>Девимат DSVF-150   220 В / 230 В    Размер  S (укладки), 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. (тип - одножильный)</t>
    </r>
  </si>
  <si>
    <r>
      <t>Девимат DTIF-150   220 В / 230 В    Размер  S (укладки), 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. (тип - двухжильный)</t>
    </r>
  </si>
  <si>
    <t>Прайс-лист на продукцию DEVI</t>
  </si>
  <si>
    <t>Девимат DTIR-150      961 / 1050 Вт      0,45 x 14 м       7</t>
  </si>
  <si>
    <t>Девимат DTIR-150     1098 / 1200 Вт     0,45 x 16 м       8</t>
  </si>
  <si>
    <t>Девимат DTIR-150     1235 / 1350 Вт     0,45 x 18 м       9</t>
  </si>
  <si>
    <t>Девимат DTIR-150     1372 / 1500 Вт     0,45 x 20 м      10</t>
  </si>
  <si>
    <t>Девимат DTIR-150     1647 / 1800 Вт     0,45 x 24 м      12</t>
  </si>
  <si>
    <t>Девимат DTIR-150      343 / 375 Вт        0,45 x 5 м         2,5</t>
  </si>
  <si>
    <t xml:space="preserve">Кабели DTIP-18      220 В / 230 В          Длина                                                                                                                   </t>
  </si>
  <si>
    <t>Кабели DSIG-20    220 В / 230 В      Длина  (для малых наружных площадок)</t>
  </si>
  <si>
    <t xml:space="preserve">Кабели DSIG на катушках (для защиты грунта холод. камер)                       </t>
  </si>
  <si>
    <t xml:space="preserve">Центральное устройство управления Devilink тип DCC (+PSU) </t>
  </si>
  <si>
    <t xml:space="preserve">Центральное устройство управления Devilink тип DCC (+NSU) </t>
  </si>
  <si>
    <t>Кабель саморег. Pipeheat DPH-10 (300 м.)</t>
  </si>
  <si>
    <t>Кабель саморег. Devi-iceguard 18 (черный, 300 м.)</t>
  </si>
  <si>
    <t>Кабель саморег. Devi-pipeguard 33 (коричн, 300 м.)</t>
  </si>
  <si>
    <t>Кабель саморег. Devi-pipeguard 25 (красный, 300 м.)</t>
  </si>
  <si>
    <t>ПРИМЕЧАНИЕ</t>
  </si>
  <si>
    <r>
      <t>Девимат DTIR-150   220 В / 230 В    Размер  S (укладки), м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>. (тип - двухжильный)</t>
    </r>
  </si>
  <si>
    <t>Девимат  DSVF-150                           50 Вт            0,5 x 0,7 м</t>
  </si>
  <si>
    <t>Девимат  DSVF-140                           48 Вт            0,6 x 0,6 м</t>
  </si>
  <si>
    <t>Кабели DTIP-10       220 В / 230 В           Длина</t>
  </si>
  <si>
    <t>Кабель DTIP-10                 18 / 20 Вт                2 м</t>
  </si>
  <si>
    <t>Кабель DTIP-10                 37 / 40 Вт                4 м</t>
  </si>
  <si>
    <t>Кабель DTIP-10                 55 / 60 Вт                6 м</t>
  </si>
  <si>
    <t>Кабель DTIP-10                 73 / 80 Вт                8 м</t>
  </si>
  <si>
    <t>Кабель DTIP-18         165 / 180 Вт                10 м</t>
  </si>
  <si>
    <t>Кабели DSIG-10    220 В / 230 В       Длина   (для защиты грунта холод. камер)</t>
  </si>
  <si>
    <t>DTCE-30, 10 м, 300 Вт, 230 В</t>
  </si>
  <si>
    <t>DTCE-30, 14 м, 400 Вт, 230 В</t>
  </si>
  <si>
    <t>DTCE-30, 20 м, 630 Вт, 230 В</t>
  </si>
  <si>
    <t>DTCE-30, 27 м, 830 Вт, 230 В</t>
  </si>
  <si>
    <t>DTCE-30, 34 м, 1020 Вт, 230 В</t>
  </si>
  <si>
    <t>DTCE-30, 40 м, 1250 Вт, 230 В</t>
  </si>
  <si>
    <t>DTCE-30, 45 м, 1350 Вт, 230 В</t>
  </si>
  <si>
    <t>DTCE-30, 50 м, 1440 Вт, 230 В</t>
  </si>
  <si>
    <t>DTCE-30, 55 м, 1700 Вт, 230 В</t>
  </si>
  <si>
    <t>DTCE-30, 63 м, 1860 Вт, 230 В</t>
  </si>
  <si>
    <t>DTCE-30, 70 м, 2060 Вт, 230 В</t>
  </si>
  <si>
    <t>DTCE-30, 78 м, 2340 Вт, 230 В</t>
  </si>
  <si>
    <t>DTCE-30, 85 м, 2420 Вт, 230 В</t>
  </si>
  <si>
    <t>DTCE-30, 95 м, 2930 Вт, 230 В</t>
  </si>
  <si>
    <t>DTCE-30, 110 м, 3290 Вт, 230 В</t>
  </si>
  <si>
    <t>DTCE-30, 125 м, 3680 Вт, 230 В</t>
  </si>
  <si>
    <t>DTCE-30, 140 м, 4110 Вт, 230 В</t>
  </si>
  <si>
    <t>DTCE-30, 17,5 м, 520 Вт, 400 В</t>
  </si>
  <si>
    <t>DTCE-30, 35 м, 1090 Вт, 400 В</t>
  </si>
  <si>
    <t>DTCE-30, 70 м, 2160 Вт, 400 В</t>
  </si>
  <si>
    <t>DTCE-30, 110 м, 3225 Вт, 400 В</t>
  </si>
  <si>
    <t>DTCE-30, 145 м, 4295 Вт, 400 В</t>
  </si>
  <si>
    <t>DTCE-30, 170 м, 4955 Вт, 400 В</t>
  </si>
  <si>
    <t>DTCE-30, 190 м, 5770 Вт, 400 В</t>
  </si>
  <si>
    <t>DTCE-30, 215 м, 6470 Вт, 400 В</t>
  </si>
  <si>
    <t>Саморег. кабель DPH-10 для защиты труб. Готовое изделие с электр. вилкой.</t>
  </si>
  <si>
    <t>Саморег. кабели на катушках, отрезные. Для защиты труб и кровель.</t>
  </si>
  <si>
    <t>Полотенцесушитель белый     20 Вт</t>
  </si>
  <si>
    <t>Полотенцесушитель хром       20 Вт</t>
  </si>
  <si>
    <t>Полотенцесушитель белый     40 Вт</t>
  </si>
  <si>
    <t>Полотенцесушитель хром       40 Вт</t>
  </si>
  <si>
    <t>Терморег. Д-330, +60°C-+160°C,с датч. на проводе</t>
  </si>
  <si>
    <t>Терморег. Д- 330, -10°C-+10°C с датч. на проводе</t>
  </si>
  <si>
    <t>Полотенцесушитель белый 60 Вт</t>
  </si>
  <si>
    <t>Полотенцесушитель хром 60 Вт</t>
  </si>
  <si>
    <t>Терморегулятор Д-550 с комб.датчиков. JUSSI, белый</t>
  </si>
  <si>
    <t>Терморегулятор Д-550 с комб. датчиков. ELKO, серебро</t>
  </si>
  <si>
    <t xml:space="preserve">Ремнабор с термоусадкой для 1-жил. кабеля. </t>
  </si>
  <si>
    <t>Ремнабор с термоусадкой для 1-жил. мата.</t>
  </si>
  <si>
    <t>Ремнабор с термоусадкой для 2-жил. мата.</t>
  </si>
  <si>
    <t xml:space="preserve">Регулятор температуры воздуха тип DRS для Devilink. </t>
  </si>
  <si>
    <t xml:space="preserve">Регулятор температуры пола тип DFT для Devilink. </t>
  </si>
  <si>
    <t>Батарейный блок питания тип DCC BSU (монтажный) для Devilink.</t>
  </si>
  <si>
    <t>Крепежная панель с блоком питания PSU (в стену) для Devilink.</t>
  </si>
  <si>
    <t>Крепежная панель с блоком питания NSU (на стену) для Devilink.</t>
  </si>
  <si>
    <t>Кабель DSIG (отрезной) 0,105 Ом/м</t>
  </si>
  <si>
    <t>Кабель DSIG (отрезной) 0,153 Ом/м</t>
  </si>
  <si>
    <t>Кабель DSIG (отрезной) 0,217 Ом/м</t>
  </si>
  <si>
    <t>Для систем снеготаяния, защиты от замерзания, поддержания температуры, сеть)</t>
  </si>
  <si>
    <t>Девимат DTIR-150        69 / 75 Вт          0,45 x 1 м         0,5</t>
  </si>
  <si>
    <t>Девимат DTIR-150      137 / 150 Вт        0,45 x 2 м         1</t>
  </si>
  <si>
    <t>Девимат DTIR-150      206 / 225 Вт        0,45 x 3 м         1,5</t>
  </si>
  <si>
    <t>Девимат DTIR-150      274 / 300 Вт        0,45 x 4 м         2</t>
  </si>
  <si>
    <t>Девимат DTIR-150      412 / 450 Вт        0,45 x 6 м         3</t>
  </si>
  <si>
    <t>Девимат DTIR-150      480 / 525 Вт        0,45 x 7 м         3,5</t>
  </si>
  <si>
    <t>Девимат DTIR-150      549 / 600 Вт        0,45 x 8 м         4</t>
  </si>
  <si>
    <t>Девимат DTIR-150      686 / 750 Вт        0,45 x 10 м       5</t>
  </si>
  <si>
    <t>Девимат DTIR-150      823 / 900 Вт        0,45 x 12 м       6</t>
  </si>
  <si>
    <t>Цена, с НДС, руб.</t>
  </si>
  <si>
    <t>Бытовые, для комфортного обогрева и полного отопления</t>
  </si>
  <si>
    <t>под заказ</t>
  </si>
  <si>
    <t>Терморег.Д-330, +5°C-+45°C с датч. на проводе. Установка на шину DIN.</t>
  </si>
  <si>
    <t>Держатель п/с хром   20Вт/40Вт/60 Вт  12 cм</t>
  </si>
  <si>
    <t>tº поддержания до 65°C, tº внешнего воздействия до 85ºС</t>
  </si>
  <si>
    <t xml:space="preserve">  9 Вт/м при tº +10°C</t>
  </si>
  <si>
    <t>Греющий саморегулирующийся параллельный кабель с оболочкой из фторополимера,</t>
  </si>
  <si>
    <t>tº поддержания до 121°C, tº внешнего воздействия до 250ºС</t>
  </si>
  <si>
    <t>tº поддержания до 121°C, tº внешнего воздействия до 121ºС</t>
  </si>
  <si>
    <t>KSX 5-2-OJ</t>
  </si>
  <si>
    <t>KSX 10-2-OJ</t>
  </si>
  <si>
    <t>tº поддержания до 149°C, tº внешнего воздействия до 232ºС</t>
  </si>
  <si>
    <t>Греющий параллельный кабель постоянной мощности с оболочкой из фторополимера,</t>
  </si>
  <si>
    <t>tº поддержания до 149°C, tº внешнего воздействия до 260ºС</t>
  </si>
  <si>
    <t>Греющий серийный кабель постоянной мощности с оболочкой из фторополимера,</t>
  </si>
  <si>
    <t>tº внешнего воздействия до 260ºС</t>
  </si>
  <si>
    <t>М</t>
  </si>
  <si>
    <t>TESH-8000</t>
  </si>
  <si>
    <t>TESL-1.1-FOJ</t>
  </si>
  <si>
    <t>1.1 Ω/км при tº +20°C</t>
  </si>
  <si>
    <t>TESL-0.8-FOJ</t>
  </si>
  <si>
    <t>0.8 Ω/км при tº +20°C</t>
  </si>
  <si>
    <t>TESL-1.8-FOJ</t>
  </si>
  <si>
    <t>1.8 Ω/км при tº +20°C</t>
  </si>
  <si>
    <t>TESL-2.9-FOJ</t>
  </si>
  <si>
    <t>TESL 4.4-FOJ</t>
  </si>
  <si>
    <t>TESL 7-FOJ</t>
  </si>
  <si>
    <t>TESL 10-FOJ</t>
  </si>
  <si>
    <t>TESL-11.6-FOJ</t>
  </si>
  <si>
    <t>11.6 Ω/км при tº +20°C</t>
  </si>
  <si>
    <t>TESL-15-FOJ</t>
  </si>
  <si>
    <t>TESL-17.8-FOJ</t>
  </si>
  <si>
    <t>TESL-25-FOJ</t>
  </si>
  <si>
    <t>TESL-31.5-FOJ</t>
  </si>
  <si>
    <t>TESL-50-FOJ</t>
  </si>
  <si>
    <t>TESL-68-FOJ</t>
  </si>
  <si>
    <t>68 Ω/км при tº +20°C</t>
  </si>
  <si>
    <t>TESL-100-FOJ</t>
  </si>
  <si>
    <t>TESL-150-FOJ</t>
  </si>
  <si>
    <t>TESL-170-FOJ</t>
  </si>
  <si>
    <t>170 Ω/км при tº +20°C</t>
  </si>
  <si>
    <t>TESL-200-FOJ</t>
  </si>
  <si>
    <t>TESL-240-FOJ</t>
  </si>
  <si>
    <t>240 Ω/км при tº +20°C</t>
  </si>
  <si>
    <t>TESL-330-FOJ</t>
  </si>
  <si>
    <t>330 Ω/км при tº +20°C</t>
  </si>
  <si>
    <t>TESL-370-FOJ</t>
  </si>
  <si>
    <t>370 Ω/км при tº +20°C</t>
  </si>
  <si>
    <t>TESL-500-FOJ</t>
  </si>
  <si>
    <t>500 Ω/км при tº +20°C</t>
  </si>
  <si>
    <t>TESL-730-FOJ</t>
  </si>
  <si>
    <t>730 Ω/км при tº +20°C</t>
  </si>
  <si>
    <t>TESL-1000-FOJ</t>
  </si>
  <si>
    <t>TESL-1440-FOJ</t>
  </si>
  <si>
    <t>TESL-1730-FOJ</t>
  </si>
  <si>
    <t>1730 Ω/км при tº +20°C</t>
  </si>
  <si>
    <t>TESL-2160-FOJ</t>
  </si>
  <si>
    <t>2160 Ω/км при tº +20°C</t>
  </si>
  <si>
    <t>Греющий мат T2QuickNet Plus (160 Вт/м2), размеры 0,5м x 4,0м; 320Вт/ 230В, термостат R-TE</t>
  </si>
  <si>
    <t>Греющий мат T2QuickNet Plus (160 Вт/м2), размеры 0,5м x 5,0м; 400Вт/ 230В, термостат R-TE</t>
  </si>
  <si>
    <t>Комплект "GREEN BOX" GB-200</t>
  </si>
  <si>
    <t>Комплект "GREEN BOX" GB-500</t>
  </si>
  <si>
    <t>43051210 - КОМПЛЕКТ "ORANGE BOX"</t>
  </si>
  <si>
    <t>Комплект "ORANGE BOX" 710</t>
  </si>
  <si>
    <t>Термостат со встроенным датчиком температуры</t>
  </si>
  <si>
    <t>Thinkit 130W + ECO10FSJ+E</t>
  </si>
  <si>
    <t>EFHTK1.5+T</t>
  </si>
  <si>
    <t>Thinkit 150W + ECO10FSJ+E</t>
  </si>
  <si>
    <t>EFHTK2+T</t>
  </si>
  <si>
    <t>Thinkit 220W + ECO10FSJ+E</t>
  </si>
  <si>
    <t>EFHTK3+T</t>
  </si>
  <si>
    <t>Thinkit 280W + ECO10FSJ+E</t>
  </si>
  <si>
    <t>EFHTK4+T</t>
  </si>
  <si>
    <t>Thinkit 400W + ECO10FSJ+E</t>
  </si>
  <si>
    <t>EFHTK5+T</t>
  </si>
  <si>
    <t>Thinkit 450W + ECO10FSJ+E</t>
  </si>
  <si>
    <t>EFHTK7+T</t>
  </si>
  <si>
    <t>Thinkit 690W + ECO10FSJ+E</t>
  </si>
  <si>
    <t>EFHTK8+T</t>
  </si>
  <si>
    <t>Thinkit 780W + ECO10FSJ+E</t>
  </si>
  <si>
    <t>EFHTK11+T</t>
  </si>
  <si>
    <t>Thinkit 1100W + ECO10FSJ+E</t>
  </si>
  <si>
    <t>EFHTK16+T</t>
  </si>
  <si>
    <t>Thinkit 1650W + ECO10FSJ+E</t>
  </si>
  <si>
    <t>StepKit — комплект на основе нагревательного кабеля для теплого пола с терморегулятором</t>
  </si>
  <si>
    <t>EFHSK1</t>
  </si>
  <si>
    <t>StepKit 120 Вт, 12,5 м + ECO10FSJ</t>
  </si>
  <si>
    <t>EFHSK15</t>
  </si>
  <si>
    <t>StepKit 160 Вт, 16,5 м + ECO10FSJ</t>
  </si>
  <si>
    <t>EFHSK2</t>
  </si>
  <si>
    <t>StepKit 215 Вт, 22,5 м + ECO10FSJ</t>
  </si>
  <si>
    <t>EFHSK3</t>
  </si>
  <si>
    <t>StepKit 290 Вт, 30,0 м + ECO10FSJ</t>
  </si>
  <si>
    <t>EFHSK4</t>
  </si>
  <si>
    <t>StepKit 390 Вт, 39,0 м + ECO10FSJ</t>
  </si>
  <si>
    <t>EFHSK5</t>
  </si>
  <si>
    <t>StepKit 475 Вт, 48,0 м + ECO10FSJ</t>
  </si>
  <si>
    <t>EFHSK6</t>
  </si>
  <si>
    <t>StepKit 640 Вт, 65,0 м + ECO10FSJ</t>
  </si>
  <si>
    <t>EFHSK8</t>
  </si>
  <si>
    <t>StepKit 780 Вт, 80,0 м + ECO10FSJ</t>
  </si>
  <si>
    <t>ECO10FJ</t>
  </si>
  <si>
    <t>Терморегулятор д/пола,2300Вт,10А,Jussi</t>
  </si>
  <si>
    <t>Терморегулятор комнатн,2300Вт,10А,Jussi</t>
  </si>
  <si>
    <t>Терморегулятор комбин.,3600Вт,16А,Jussi</t>
  </si>
  <si>
    <t>Терморегулятор комбин., 16А, ELKO</t>
  </si>
  <si>
    <t>EC016LCDJ+E</t>
  </si>
  <si>
    <t>Терморегулятор комбин., программ., 3600Вт,16А</t>
  </si>
  <si>
    <t>ECO10FE</t>
  </si>
  <si>
    <t>Термостат д/пола,2300Вт,10А,Elko</t>
  </si>
  <si>
    <t>ECO10FI.00</t>
  </si>
  <si>
    <t>Термостат д/пола,2300Вт, Impressivo</t>
  </si>
  <si>
    <t>ECO10FI-81</t>
  </si>
  <si>
    <t>Центр.плата д/термостата антрацит</t>
  </si>
  <si>
    <t>ECO10FI-83</t>
  </si>
  <si>
    <t>Центральная плата д/термостата Al</t>
  </si>
  <si>
    <t>ECO10FI-84</t>
  </si>
  <si>
    <t>ECO10FI-85</t>
  </si>
  <si>
    <t>Центральная плата д/термостата Сер.</t>
  </si>
  <si>
    <t>ECO16FD</t>
  </si>
  <si>
    <t>Терморегулятор д/пола,3600Вт,16А, на Din</t>
  </si>
  <si>
    <t>ECO16FRI.00</t>
  </si>
  <si>
    <t>Терморегулятор комбин., 16А, Impressivo</t>
  </si>
  <si>
    <t>ECO16FRI-81</t>
  </si>
  <si>
    <t>Кабель подвода питания для модульной системы
FlexiClic с концевой заделкой, длина 3м</t>
  </si>
  <si>
    <t>Соединительная коробка со светодиодом</t>
  </si>
  <si>
    <t>JB-82</t>
  </si>
  <si>
    <t>JB-16-02</t>
  </si>
  <si>
    <t>Комплектующие изделия</t>
  </si>
  <si>
    <t>Набор для Т-разветвления греющего кабеля</t>
  </si>
  <si>
    <t>JB-SB-26</t>
  </si>
  <si>
    <t>Универсальный кронштейн для соединительной коробки c проходом через теплоизоляцию</t>
  </si>
  <si>
    <t>Соединительная неметаллическая коробка, IP66, для датчика PTD-100, с комплектом для стенокрепления</t>
  </si>
  <si>
    <t>Соединительная неметаллическая коробка, IP66 EEx ed, с комплектом для стенокрепления, включающая термостат откружающей среды</t>
  </si>
  <si>
    <t>PTD-100, 1 m</t>
  </si>
  <si>
    <t>Температурный датчик</t>
  </si>
  <si>
    <t xml:space="preserve">XP-1-140X140 </t>
  </si>
  <si>
    <t>XP-1-120X80-WP</t>
  </si>
  <si>
    <t>Кронштейн из нержавеющей стали для коробок Terminator</t>
  </si>
  <si>
    <t>M25-HPT/PWR-EXE</t>
  </si>
  <si>
    <t>M25-PWR-IND</t>
  </si>
  <si>
    <t>Сальник для саморегулирующегося кабеля</t>
  </si>
  <si>
    <t>М25-В-ЕХЕ</t>
  </si>
  <si>
    <t>M25-B-IND</t>
  </si>
  <si>
    <t>M20-B-EXE</t>
  </si>
  <si>
    <t>M20-B-IND</t>
  </si>
  <si>
    <t>M20-PWR-EXE GLAND</t>
  </si>
  <si>
    <t>Крепежные элементы для хомута PFS/30</t>
  </si>
  <si>
    <t>Кронштейн РВ</t>
  </si>
  <si>
    <t>Лента крепежная FT/HTS</t>
  </si>
  <si>
    <t>Лента монтажная 25 10м</t>
  </si>
  <si>
    <t>Лента монтажная 25 20м</t>
  </si>
  <si>
    <t>Лента монтажная 25 2м</t>
  </si>
  <si>
    <t>Лента монтажная 25 3м</t>
  </si>
  <si>
    <t>Лента монтажная 25 5м</t>
  </si>
  <si>
    <t>Лента монтажная 25 6м</t>
  </si>
  <si>
    <t>Лента монтажная 25 8м</t>
  </si>
  <si>
    <t>DFT2021</t>
  </si>
  <si>
    <t>DFT2031</t>
  </si>
  <si>
    <t>DFT2053</t>
  </si>
  <si>
    <t>DFT2065</t>
  </si>
  <si>
    <t>DFT2078</t>
  </si>
  <si>
    <t>Терморегулятор Easycontrol F18C</t>
  </si>
  <si>
    <t>Терморегулятор Thermix</t>
  </si>
  <si>
    <t>Термостат с датчиком температуры и осадков для систем обогрева открытых площадок.</t>
  </si>
  <si>
    <t>Ввод-соединение для установки кабеля ETL-10 внутри трубы ETL-R20</t>
  </si>
  <si>
    <t>Опорный кронштейн из нерж. стали</t>
  </si>
  <si>
    <t>AT-TS-13</t>
  </si>
  <si>
    <t>AT-TS-14</t>
  </si>
  <si>
    <t>RAYSTAT-ECO-10</t>
  </si>
  <si>
    <t>RAYSTAT-CONTROL-10</t>
  </si>
  <si>
    <t>SF/UTP PATCH 4p, cat 5e, PVC, 500m</t>
  </si>
  <si>
    <t xml:space="preserve"> </t>
  </si>
  <si>
    <t>SF/UTP PATCH 4p, cat 5e, LSZH, 500m</t>
  </si>
  <si>
    <t>N100.461</t>
  </si>
  <si>
    <t xml:space="preserve">F/UTP 4p, cat 5e, PVC, 305m  </t>
  </si>
  <si>
    <t>N100.451</t>
  </si>
  <si>
    <t xml:space="preserve">F/UTP 4p, cat 5e, LSZH, 305m  </t>
  </si>
  <si>
    <t xml:space="preserve">F/UTP PATCH 4p, cat 5e, PVC, 500m  </t>
  </si>
  <si>
    <t xml:space="preserve">F/UTP PATCH 4p, cat 5e, LSZH, 500m  </t>
  </si>
  <si>
    <t>N100.561x</t>
  </si>
  <si>
    <t xml:space="preserve">U/UTP 4p, cat 5e, PVC, 305m      </t>
  </si>
  <si>
    <t>N100.551x</t>
  </si>
  <si>
    <t>U/UTP 4p, cat 5e, LSZH, 305m</t>
  </si>
  <si>
    <t xml:space="preserve">U/UTP PATCH 4p, cat 5e, PVC, 500m      </t>
  </si>
  <si>
    <t xml:space="preserve">U/UTP PATCH 4p, cat 5e, LSZH, 500m      </t>
  </si>
  <si>
    <t>N100.M11</t>
  </si>
  <si>
    <t xml:space="preserve">F/UTP 25p, cat 5, PVC, 500/1000m </t>
  </si>
  <si>
    <t>N100.M12</t>
  </si>
  <si>
    <t xml:space="preserve">F/UTP 25p, cat 5, LSZH, 500/1000m </t>
  </si>
  <si>
    <t>N100.M01</t>
  </si>
  <si>
    <t>U/UTP 25p, cat 5, PVC, 500/1000m</t>
  </si>
  <si>
    <t>N100.M02</t>
  </si>
  <si>
    <t>U/UTP 25p, cat 5, LSZH, 500/1000m</t>
  </si>
  <si>
    <t>N100.M03</t>
  </si>
  <si>
    <t xml:space="preserve">U/UTP 50p, cat 5, PVC, 500m  </t>
  </si>
  <si>
    <t>N100.M04</t>
  </si>
  <si>
    <t xml:space="preserve">U/UTP 50p, cat 5, LSZH, 500m  </t>
  </si>
  <si>
    <t>N100.M05</t>
  </si>
  <si>
    <t xml:space="preserve">U/UTP 100p, cat 5, PVC, 500m     </t>
  </si>
  <si>
    <t>U/UTP Outdoor 4p,cat 5e, PVC,305m (-40+60С) внешний</t>
  </si>
  <si>
    <t>Оптоволоконный кабель</t>
  </si>
  <si>
    <t>N161.221</t>
  </si>
  <si>
    <t>N162.021</t>
  </si>
  <si>
    <t>N162.683</t>
  </si>
  <si>
    <t>N162.183</t>
  </si>
  <si>
    <t>NEXANS Структурированные кабельные системы</t>
  </si>
  <si>
    <t>Essential  Неэкранированная</t>
  </si>
  <si>
    <t>N100.561</t>
  </si>
  <si>
    <t>Essential U/UTP 4p, cat 5e, PVC, 305m кабель</t>
  </si>
  <si>
    <t>N100.551</t>
  </si>
  <si>
    <t>Essential U/UTP 4p, cat 5e, LSZH, 305m кабель</t>
  </si>
  <si>
    <t>N101.112DG</t>
  </si>
  <si>
    <t>Essential Соединительный шнур (Patchcord) RJ45, неэкранированный, PVC, 1,5m</t>
  </si>
  <si>
    <t>N101.112FG</t>
  </si>
  <si>
    <t>Essential Соединительный шнур (Patchcord) RJ45, неэкранированный, PVC, 3m</t>
  </si>
  <si>
    <t>N500.202</t>
  </si>
  <si>
    <t>Essential Коммутационная панель (PatchPanel) PCB 24 порта, 1HU, с вертикал. заделкой, неэкранир., LSA</t>
  </si>
  <si>
    <t>N420.416</t>
  </si>
  <si>
    <t>Essential Модуль (Snap-in connector), неэкранированный, cat 5е, LSA/110</t>
  </si>
  <si>
    <t>Essential  Экранированная</t>
  </si>
  <si>
    <t>Essential F/UTP 4p, cat 5e, PVC, 305m кабель</t>
  </si>
  <si>
    <t>Essential F/UTP 4p, cat 5e, LSZH, 305m кабель</t>
  </si>
  <si>
    <t>N101.122DG</t>
  </si>
  <si>
    <t>Система "Теплолюкс MiNi-G" МН-930-6,00</t>
  </si>
  <si>
    <t>43050520 - КОМПЛЕКТ "ТЕПЛОЛЮКС MINI"</t>
  </si>
  <si>
    <t>Комплект "Теплолюкс MiNi" МН-105-0,65</t>
  </si>
  <si>
    <t>Комплект "Теплолюкс MiNi" МН-1070-7,00</t>
  </si>
  <si>
    <t>Комплект "Теплолюкс MiNi" МН-1180-8,00</t>
  </si>
  <si>
    <t>Комплект "Теплолюкс MiNi" МН-1420-9,50</t>
  </si>
  <si>
    <t>Комплект "Теплолюкс MiNi" МН-155-1,00</t>
  </si>
  <si>
    <t>Комплект "Теплолюкс MiNi" МН-1700-11,50</t>
  </si>
  <si>
    <t>Комплект "Теплолюкс MiNi" МН-1960-13,00</t>
  </si>
  <si>
    <t>Комплект "Теплолюкс MiNi" МН-200-1,40</t>
  </si>
  <si>
    <t>Комплект "Теплолюкс MiNi" МН-2300-15,30</t>
  </si>
  <si>
    <t>Комплект "Теплолюкс MiNi" МН-250-1,80</t>
  </si>
  <si>
    <t>Комплект "Теплолюкс MiNi" МН-345-2,30</t>
  </si>
  <si>
    <t>Комплект "Теплолюкс MiNi" МН-440-3,00</t>
  </si>
  <si>
    <t>Комплект "Теплолюкс MiNi" МН-540-3,60</t>
  </si>
  <si>
    <t>Комплект "Теплолюкс MiNi" МН-640-4,20</t>
  </si>
  <si>
    <t>Греющий саморегулирующийся параллельный кабель с оболочкой из полиолефина,</t>
  </si>
  <si>
    <t>Клейкая лента из алюминия 50м</t>
  </si>
  <si>
    <t>Адаптер для труб малого диаметра</t>
  </si>
  <si>
    <t>упак.</t>
  </si>
  <si>
    <t>HARD-SPACER-SS-25MM-25M</t>
  </si>
  <si>
    <t>Перфорированная металлическая лента 25 м</t>
  </si>
  <si>
    <t>S-21</t>
  </si>
  <si>
    <t>Ремкомплект для сращивания греющего кабеля</t>
  </si>
  <si>
    <t>S-69</t>
  </si>
  <si>
    <t>S-150</t>
  </si>
  <si>
    <t>Хомут для крепления кронштейнов к трубе</t>
  </si>
  <si>
    <t>Крепежные хомуты (100 шт.)</t>
  </si>
  <si>
    <t>Крепежные хомуты до Ду80 (100 шт.)</t>
  </si>
  <si>
    <t>Системы управления и контроля</t>
  </si>
  <si>
    <t>RAYSTAT EX-02 (EEx d II C)</t>
  </si>
  <si>
    <t>Управляющий термостат</t>
  </si>
  <si>
    <t>GL-33 (EEx d II C)</t>
  </si>
  <si>
    <t>Кабельный сальник с трубной резьбой 3/4" для бронированного силового кабеля</t>
  </si>
  <si>
    <t>Электронный управляющий термостат</t>
  </si>
  <si>
    <t>Электронный термостат окружающего воздуха</t>
  </si>
  <si>
    <t>Термостат с ограничителем температуры</t>
  </si>
  <si>
    <t>Электронный термостат с индикацией</t>
  </si>
  <si>
    <t>Устройство управления системой обогрева</t>
  </si>
  <si>
    <t>Управляющий термостат от -5 до +15С</t>
  </si>
  <si>
    <t>Управляющий термостат от 0 до +120С</t>
  </si>
  <si>
    <t>TCON-CSD/07/0-100C</t>
  </si>
  <si>
    <t>TCON-CSD/07/0-200C</t>
  </si>
  <si>
    <t>TCON-CSD/20</t>
  </si>
  <si>
    <t>4305651006 - ТЕРМОРЕГУЛЯТОРЫ БЫТОВЫЕ (ТЛ) "ROOMSTAT" 110</t>
  </si>
  <si>
    <t>Терморегулятор "Roomstat" 110 белый (ТЛ)</t>
  </si>
  <si>
    <t>Терморегулятор "Roomstat" 110 кремовый (ТЛ)</t>
  </si>
  <si>
    <t>4305651009 - ТЕРМОРЕГУЛЯТОРЫ БЫТОВЫЕ (ТЛ) "IWARM" 710</t>
  </si>
  <si>
    <t>Терморегулятор "IWARM" 710 белый (ТЛ)</t>
  </si>
  <si>
    <t>Терморегулятор "IWARM" 710 кремовый (ТЛ)</t>
  </si>
  <si>
    <t>4305651012 - ТЕРМОРЕГУЛЯТОРЫ БЫТОВЫЕ (ТЛ) "IWARM" 720</t>
  </si>
  <si>
    <t>Терморегулятор "IWARM" 720 белый (ТЛ)</t>
  </si>
  <si>
    <t>Терморегулятор "IWARM" 720 кремовый (ТЛ)</t>
  </si>
  <si>
    <t>Греющий мат T2QuickNet Plus (160 Вт/м2), размеры 0,5м x 6,0м; 480Вт/ 230В, термостат R-TE</t>
  </si>
  <si>
    <t>XPI-NH-200</t>
  </si>
  <si>
    <t>XPI-NH-320</t>
  </si>
  <si>
    <t>XPI-NH-380</t>
  </si>
  <si>
    <t>XPI-NH-480</t>
  </si>
  <si>
    <t>XPI-NH-600</t>
  </si>
  <si>
    <t>XPI-NH-700</t>
  </si>
  <si>
    <t>XPI-NH-810</t>
  </si>
  <si>
    <t>XPI-NH-1000</t>
  </si>
  <si>
    <t>XPI-NH-1440</t>
  </si>
  <si>
    <t>Подключение питания</t>
  </si>
  <si>
    <t>Подсоединительный комплект</t>
  </si>
  <si>
    <t>C25-100-METAL</t>
  </si>
  <si>
    <t>Подсоединительный комплект с концевой заделкой</t>
  </si>
  <si>
    <t>VIA-CE-01</t>
  </si>
  <si>
    <t>43051215 - СЕКЦИИ НАГРЕВАТЕЛЬНЫЕ "GREEN BOX" (GB)</t>
  </si>
  <si>
    <t>Секция нагревательная резистивная GB-1000</t>
  </si>
  <si>
    <t>Секция нагревательная резистивная GB-150</t>
  </si>
  <si>
    <t>Секция нагревательная резистивная GB-200</t>
  </si>
  <si>
    <t>Секция нагревательная резистивная GB-500</t>
  </si>
  <si>
    <t>43051220 - КОРОБКИ СЕРВИСНЫЕ "GREEN BOX" (GB) / КОМПЛЕКТУЮЩИЕ</t>
  </si>
  <si>
    <t>Коробка сервисная GB 2,5-3/5-1</t>
  </si>
  <si>
    <t>Нагревательный мат "Теплолюкс TROPIX" МНН-170-1,30</t>
  </si>
  <si>
    <t>Нагревательный мат "Теплолюкс TROPIX" МНН-1895-13,50</t>
  </si>
  <si>
    <t>Нагревательный мат "Теплолюкс TROPIX" МНН-215-1,50</t>
  </si>
  <si>
    <t>Нагревательный мат "Теплолюкс TROPIX" МНН-285-2,00</t>
  </si>
  <si>
    <t>Нагревательный мат "Теплолюкс TROPIX" МНН-375-2,50</t>
  </si>
  <si>
    <t>Нагревательный мат "Теплолюкс TROPIX" МНН-480-3,00</t>
  </si>
  <si>
    <t>Нагревательный мат "Теплолюкс TROPIX" МНН-535-3,50</t>
  </si>
  <si>
    <t>Нагревательный мат "Теплолюкс TROPIX" МНН-630-4,50</t>
  </si>
  <si>
    <t>Нагревательный мат "Теплолюкс TROPIX" МНН-770-5,50</t>
  </si>
  <si>
    <t>Нагревательный мат "Теплолюкс TROPIX" МНН-900-6,50</t>
  </si>
  <si>
    <t>43051205 - КОМПЛЕКТ "GREEN BOX"</t>
  </si>
  <si>
    <t>Комплект "GREEN BOX" GB-1000</t>
  </si>
  <si>
    <t>Комплект "GREEN BOX" GB-150</t>
  </si>
  <si>
    <t>7.0 Ω/км при tº +20°C</t>
  </si>
  <si>
    <t>TESH 10</t>
  </si>
  <si>
    <t>10 Ω/км при tº +20°C</t>
  </si>
  <si>
    <t>TESH 11.7</t>
  </si>
  <si>
    <t>Термопреобразователь ТСО14-50М.В3.20/20</t>
  </si>
  <si>
    <t>43059010 - УСТРОЙСТВА ЗАДЕЛКИ/ СОЕДИНЕНИЯ ЛЕНТЫ (TK, SK, СР)</t>
  </si>
  <si>
    <t xml:space="preserve">Комплект TKL </t>
  </si>
  <si>
    <t xml:space="preserve">Комплект TKL/L45 </t>
  </si>
  <si>
    <t xml:space="preserve">Комплект TKL/S </t>
  </si>
  <si>
    <t xml:space="preserve">Комплект TKL/S/L45 </t>
  </si>
  <si>
    <t xml:space="preserve">Комплект TKR </t>
  </si>
  <si>
    <t xml:space="preserve">Комплект TKR/L45 </t>
  </si>
  <si>
    <t xml:space="preserve">Комплект TKR/S </t>
  </si>
  <si>
    <t xml:space="preserve">Комплект TKR/S/L45 </t>
  </si>
  <si>
    <t xml:space="preserve">Комплект TKT </t>
  </si>
  <si>
    <t xml:space="preserve">Комплект TKT/M </t>
  </si>
  <si>
    <t xml:space="preserve">Комплект TKW </t>
  </si>
  <si>
    <t xml:space="preserve">Комплект TKW/L45 </t>
  </si>
  <si>
    <t xml:space="preserve">Комплект для соединения СР-6 </t>
  </si>
  <si>
    <t>43059005 - УСТРОЙСТВА СОЕДИНЕНИЯ (РТВ,JB,ABOX), УСТРОЙСТВА ДЛЯ ВВОДА КАБЕЛЯ ПОД Т/И (LEK/U)</t>
  </si>
  <si>
    <t>Коробка монтажная Abox060/S (стандарт)</t>
  </si>
  <si>
    <t>Коробка монтажная Abox100/S (стандарт)</t>
  </si>
  <si>
    <t>Коробка монтажная Abox100/S/1 (стандарт)</t>
  </si>
  <si>
    <t>Крепежный элемент БРН.1-25 Ц</t>
  </si>
  <si>
    <t>Крепежный элемент БРН.2-100 Ц</t>
  </si>
  <si>
    <t>Крепежный элемент БРН.2-50 Ц</t>
  </si>
  <si>
    <t>Крепежный элемент БРН.2-80 Ц</t>
  </si>
  <si>
    <t>Крепежный элемент БРН/Т.1-25 Ц</t>
  </si>
  <si>
    <t>Крепежный элемент БРН/Т.2-50 Ц</t>
  </si>
  <si>
    <t>Крепежный элемент К-100</t>
  </si>
  <si>
    <t>Крепежный элемент К-75</t>
  </si>
  <si>
    <t>Крепежный элемент К-90</t>
  </si>
  <si>
    <t>Крепежный элемент П-95х60</t>
  </si>
  <si>
    <t>Крепежный элемент СР.23.1-25 Ц</t>
  </si>
  <si>
    <t>Крепежный элемент СР.23.2-100 Ц</t>
  </si>
  <si>
    <t>LANmark-OF Соединительный шнур (Patch Cord) MM 62,5/125, 2ST-2ST, 2m, LSZH</t>
  </si>
  <si>
    <t xml:space="preserve">N123.0TTO5 </t>
  </si>
  <si>
    <t>LANmark-OF Соединительный шнур (Patch Cord) MM 62,5/125, 2ST-2ST, 5m, LSZH</t>
  </si>
  <si>
    <t xml:space="preserve">N123.2TTO2 </t>
  </si>
  <si>
    <t>LANmark-OF Соединительный шнур (Patch Cord) MM 50/125, 2ST-2ST, 2m, LSZH</t>
  </si>
  <si>
    <t>N123.2TTO5</t>
  </si>
  <si>
    <t>LANmark-OF Соединительный шнур (Patch Cord) MM 50/125, 2ST-2ST, 5m, LSZH</t>
  </si>
  <si>
    <t>NEXANS Кабельная продукция</t>
  </si>
  <si>
    <t>Программируемое реле времени для монтажа на DIN-рейку, напряжение 230В, 13A</t>
  </si>
  <si>
    <t>DHB-350</t>
  </si>
  <si>
    <t>Датчик обледенения, монтируемый на DIN-рейку, напряжение 230В, 13A</t>
  </si>
  <si>
    <t>KS-1</t>
  </si>
  <si>
    <t>Устройство для крепления кабеля в желобах (5 шт./уп.)</t>
  </si>
  <si>
    <t>KS-2 PROTECTION SLEEVE</t>
  </si>
  <si>
    <t>Устройство для защиты кабеля</t>
  </si>
  <si>
    <t>KSR-EJK</t>
  </si>
  <si>
    <t>Набор для соединения кабеля KSR</t>
  </si>
  <si>
    <t>RG-CRF</t>
  </si>
  <si>
    <t>Крепеж кабеля к крыше</t>
  </si>
  <si>
    <t>RG-DHC</t>
  </si>
  <si>
    <t>Крепеж кабеля к водосточной трубе</t>
  </si>
  <si>
    <t>PCS-1-SR SPLICE KIT</t>
  </si>
  <si>
    <t>Набор для сращивания кабеля</t>
  </si>
  <si>
    <t>HT-1</t>
  </si>
  <si>
    <t>Устройство крепления кабеля к крыше</t>
  </si>
  <si>
    <t>VIA-JB2</t>
  </si>
  <si>
    <t>CE32-02</t>
  </si>
  <si>
    <t>VIA-S2</t>
  </si>
  <si>
    <t>EMK-XS</t>
  </si>
  <si>
    <t>Хомуты для крепления греющего кабеля EM2-XR к арматурной сетке  (100 шт.)</t>
  </si>
  <si>
    <t>Термоусаживаемый подсоединительный набор и концевая заделка для кабеля EM2-XR</t>
  </si>
  <si>
    <t>Термостойкий силовой кабель с медными жилами 3x6 мм²</t>
  </si>
  <si>
    <t>Термостойкая соединительная коробка</t>
  </si>
  <si>
    <t>Подсоединительный набор и концевая заделка для спец. применения (прим. - прямого ввода греющего кабеля в соединительную коробку)</t>
  </si>
  <si>
    <t>Терморегулятор д/пола 10А с розеткой и УЗО</t>
  </si>
  <si>
    <t>КОНВЕКТОРЫ</t>
  </si>
  <si>
    <t>Конвекторы TASO</t>
  </si>
  <si>
    <t>TASO2</t>
  </si>
  <si>
    <t>Конвектор, эл.термостат, 200 Вт</t>
  </si>
  <si>
    <t>TASO2.0</t>
  </si>
  <si>
    <t>Конвектор, параллельный, 200 Вт</t>
  </si>
  <si>
    <t>TASO3</t>
  </si>
  <si>
    <t>Конвектор, эл.термостат, 350 Вт</t>
  </si>
  <si>
    <t>TASO3.0</t>
  </si>
  <si>
    <t>Конвектор, параллельный, 350 Вт</t>
  </si>
  <si>
    <t>TASO5</t>
  </si>
  <si>
    <t>Конвектор, эл.термостат, 550 Вт</t>
  </si>
  <si>
    <t>TASO5.0</t>
  </si>
  <si>
    <t>Электрический нагревательный кабель постоянной мощности СНФ 0050</t>
  </si>
  <si>
    <t>центральн.плата антрацит Impressivo</t>
  </si>
  <si>
    <t>ECO16FRI-83</t>
  </si>
  <si>
    <t>центральн.плата алюминий Impressivo</t>
  </si>
  <si>
    <t>ECO16FRI-84</t>
  </si>
  <si>
    <t>центральная плата белая, Impressivo</t>
  </si>
  <si>
    <t>ECO16FRI-85</t>
  </si>
  <si>
    <t>центральная плата серая Impressivo</t>
  </si>
  <si>
    <t>ECO600.1</t>
  </si>
  <si>
    <t xml:space="preserve">GSM-модуль удал.управления </t>
  </si>
  <si>
    <t>ECO605</t>
  </si>
  <si>
    <t>Источник бесперебойного питания к ECO600.1</t>
  </si>
  <si>
    <t>RAT13</t>
  </si>
  <si>
    <t>датчик t пола ECO 2x0,5 4м, черный</t>
  </si>
  <si>
    <t>Терморегулятор д/пола 10А с УЗО</t>
  </si>
  <si>
    <t>FROSTGUARD-6M</t>
  </si>
  <si>
    <t>FROSTGUARD-8M</t>
  </si>
  <si>
    <t>FROSTGUARD-10M</t>
  </si>
  <si>
    <t>FROSTGUARD-13M</t>
  </si>
  <si>
    <t>FROSTGUARD-16M</t>
  </si>
  <si>
    <t>FROSTGUARD-19M</t>
  </si>
  <si>
    <t>FROSTGUARD-22M</t>
  </si>
  <si>
    <t>FROSTGUARD-25M</t>
  </si>
  <si>
    <t>Система FlexiClic FP - модульная технология защиты труб от замерзания</t>
  </si>
  <si>
    <t>Греющие модули на основе саморегулируемого кабеля FroStop Green, 10Вт/м при 5°C</t>
  </si>
  <si>
    <t>FLEXICLIC-FP-1M</t>
  </si>
  <si>
    <t>FLEXICLIC-FP-3M</t>
  </si>
  <si>
    <t>FLEXICLIC-FP-5M</t>
  </si>
  <si>
    <t>FLEXICLIC-FP-7M</t>
  </si>
  <si>
    <t>FLEXICLIC-FP-15M</t>
  </si>
  <si>
    <t>FLEXICLIC-FP-25M</t>
  </si>
  <si>
    <t>FLEXICLIC-FP-50M</t>
  </si>
  <si>
    <t>Греющий элемент, длина 1м</t>
  </si>
  <si>
    <t>Греющий элемент, длина 3м</t>
  </si>
  <si>
    <t>Греющий элемент, длина 5м</t>
  </si>
  <si>
    <t>Греющий элемент, длина 7м</t>
  </si>
  <si>
    <t>Греющий элемент, длина 15м</t>
  </si>
  <si>
    <t>Греющий элемент, длина 25м</t>
  </si>
  <si>
    <t>Греющий элемент, длина 50м</t>
  </si>
  <si>
    <t>FLEXICLIC-CE</t>
  </si>
  <si>
    <t>Комплект: соединительный элемент и концевые
заделки (2шт.) для модульной системы FlexiClic</t>
  </si>
  <si>
    <t>FLEXICLIC-E</t>
  </si>
  <si>
    <t>Концевая заделка для модульной системы FlexiClic</t>
  </si>
  <si>
    <t>FLEXICLIC-PCABLE-1M</t>
  </si>
  <si>
    <t>Кабель подвода питания для модульной системы
FlexiClic с концевой заделкой, длина 1м</t>
  </si>
  <si>
    <t>FLEXICLIC-PCABLE-3M</t>
  </si>
  <si>
    <t>Кабель нагревательный высокотемпературный ВНС 1х0,40 (800)</t>
  </si>
  <si>
    <t>Кабель нагревательный высокотемпературный ВНС 1х0,50 (550)</t>
  </si>
  <si>
    <t>Кабель нагревательный высокотемпературный ВНС 1х0,50 (800)</t>
  </si>
  <si>
    <t>Кабель нагревательный высокотемпературный ВНС 1х0,63 (550)</t>
  </si>
  <si>
    <t>Кабель нагревательный высокотемпературный ВНС 1х0,63 (800)</t>
  </si>
  <si>
    <t>РЕЗИСТИВНЫЕ ТИПА "ЛОНГЛАЙН" (HTS1F, HTS3F, LLP, LLS)</t>
  </si>
  <si>
    <t>Электрический нагревательный кабель постоянной мощности LLS 3х1,50</t>
  </si>
  <si>
    <t>Электрический нагревательный кабель постоянной мощности LLS 3х3,00</t>
  </si>
  <si>
    <t>Электрический нагревательный кабель постоянной мощности LLS 3х6,00</t>
  </si>
  <si>
    <t>САМОРЕГУЛИРУЮЩАЯСЯ ЭЛЕКТРИЧЕСКАЯ НАГРЕВАТЕЛЬНАЯ ЛЕНТА</t>
  </si>
  <si>
    <t>Саморегулирующаяся электрическая нагревательная лента 10HTA2-BT</t>
  </si>
  <si>
    <t>Саморегулирующаяся электрическая нагревательная лента 10HTM2-BT</t>
  </si>
  <si>
    <t>Саморегулирующаяся электрическая нагревательная лента 10HTP2-BP</t>
  </si>
  <si>
    <t>Саморегулирующаяся электрическая нагревательная лента 10HTP2-BT</t>
  </si>
  <si>
    <t>Греющий мат T2QuickNet Plus (160 Вт/м2), размеры 0,5м x 7,0м; 560Вт/ 230В, термостат R-TE</t>
  </si>
  <si>
    <t>U-BL-ACC-SP</t>
  </si>
  <si>
    <t>Набор ремонтный для греющего кабеля T2Blue</t>
  </si>
  <si>
    <t>FROSTGUARD - готовые комплекты на основе кабеля ETL-10</t>
  </si>
  <si>
    <t>FROSTGUARD-2M</t>
  </si>
  <si>
    <t>FROSTGUARD-4M</t>
  </si>
  <si>
    <t>ТЕПЛЫЕ ПОЛЫ "ТЕПЛОКАБЕЛЬ"</t>
  </si>
  <si>
    <t>Саморегулируемый греющий кабель - для поддержания температуры горячей воды  на уровне 45°C</t>
  </si>
  <si>
    <t>уп.</t>
  </si>
  <si>
    <t>Модули управления</t>
  </si>
  <si>
    <t>HWAT-ECO</t>
  </si>
  <si>
    <t>HWAT-ECO-SENSOR</t>
  </si>
  <si>
    <t>Управляющий модуль со встроенным таймером для системы HWAT из макс.100м кабеля HWAT-R</t>
  </si>
  <si>
    <t>Датчик температуры, входит в модуль HWAT-ECO</t>
  </si>
  <si>
    <t>шт.</t>
  </si>
  <si>
    <t>м.</t>
  </si>
  <si>
    <t>Термоусаживаемые компоненты</t>
  </si>
  <si>
    <t>CE20-01</t>
  </si>
  <si>
    <t>S-06-EUR</t>
  </si>
  <si>
    <t>CCE-03-CR</t>
  </si>
  <si>
    <t>TE-01-CR</t>
  </si>
  <si>
    <t>Набор для подвода питания и концевой заделки для FroStop, FS-..-2X</t>
  </si>
  <si>
    <t>Термоусаживаемый набор для сращивания греющих кабелей</t>
  </si>
  <si>
    <t>Термоусаживаемый подсоединительный набор и концевая заделка для кабелей типа -CR (Frostop, GM, HWAT, FS-A/B-2X, BTV-CR)</t>
  </si>
  <si>
    <t>Термоусаживаемый набор для Т-образного соединения с 2мя концевыми заделками</t>
  </si>
  <si>
    <t>шт</t>
  </si>
  <si>
    <t>Система RayClic</t>
  </si>
  <si>
    <t>RayClic-CE-02</t>
  </si>
  <si>
    <t>RayClic-T-02</t>
  </si>
  <si>
    <t>RayClic-PT-02</t>
  </si>
  <si>
    <t>RayClic-S-02</t>
  </si>
  <si>
    <t>RayClic-PS-02</t>
  </si>
  <si>
    <t>RayClic-X-02</t>
  </si>
  <si>
    <t>RayClic-E-02</t>
  </si>
  <si>
    <t>RayClic-SB-02</t>
  </si>
  <si>
    <t>Узел подвода питания для 1 греющего кабеля с интегрированным 1,5-метровым силовым кабелем, 1 концевой заделкой и 1 опорным кронштейном</t>
  </si>
  <si>
    <t>Узел разветвления для 3 греющих кабелей с 1 концевой заделкой и 1 опорным кронштейном</t>
  </si>
  <si>
    <t>Интегрированный узел разветвления и подвода питания для подключения 3 греющих кабелей с интегрированным 1,5-метровым силовым кабелем, 3 концевыми  заделками и 1 опорным кронштейном</t>
  </si>
  <si>
    <t>Узел сращивания для 2 греющих кабелей с 1 опорным кронштейном</t>
  </si>
  <si>
    <t>Узел подвода питания для 2 греющих кабелей с интегрированным 1,5-метровым силовым кабелем, 2 концевыми заделки и 1 опорным кронштейном</t>
  </si>
  <si>
    <t>Термостат. Настраиваемый диапазон температур: -5...+15°C. Регулирование по температуре обогреваемой поверхности или по температуре окружающего воздуха. Макс коммутируемый ток 16A, 250В перем. тока</t>
  </si>
  <si>
    <t>R-BL-C-35M/T0/SD</t>
  </si>
  <si>
    <t>R-BL-C-43M/T0/SD</t>
  </si>
  <si>
    <t>R-BL-C-50M/T0/SD</t>
  </si>
  <si>
    <t>SF/UTP 4 p, cat 5e, PVC, 500/1000m</t>
  </si>
  <si>
    <t>N100.407</t>
  </si>
  <si>
    <t>SF/UTP 4 p, cat 5e, LSZH, 500/1000m</t>
  </si>
  <si>
    <t>R-RF-ADH-P-FIX-1</t>
  </si>
  <si>
    <t xml:space="preserve">Комплект для установки на ~ 1,0 м² в составе: 3 пластины T2Reflecta ( 720мм*400мм) и 2 концевых пластины (100мм*400мм) </t>
  </si>
  <si>
    <t xml:space="preserve">Комплект для установки на ~ 3,12м² в составе: 10 пластин T2Reflecta ( 720мм*400мм) и 6 концевых пластины (100мм*400мм) </t>
  </si>
  <si>
    <t xml:space="preserve">Комплект в составе: 6 концевых пластин (100мм*400мм) </t>
  </si>
  <si>
    <t>Клей T2Reflecta Adhesive S ( ведро 9 кг) для пластин T2Reflecta и плитки, быстросохнущий (4часа)</t>
  </si>
  <si>
    <t>Клей T2Reflecta A-Fix (пакет 15 кг; 2,2 кг/м²) для пластин T2Reflecta (24 часа)</t>
  </si>
  <si>
    <t>Millimat/150,  150 W, (S=1m²)</t>
  </si>
  <si>
    <t>Millimat/150,  225 W, (S=1,5m²)</t>
  </si>
  <si>
    <t>Millimat/150, 300 W, (S=2m²)</t>
  </si>
  <si>
    <t>Millimat/150,  375 W, (S=2,5m²)</t>
  </si>
  <si>
    <t>Millimat/150,  450 W, (S=3m²)</t>
  </si>
  <si>
    <t>Millimat/150,  525 W, (S=3,5m²)</t>
  </si>
  <si>
    <t>Millimat/150,  600 W, (S=4m²)</t>
  </si>
  <si>
    <t>Millimat/150,  750 W, (S=5m²)</t>
  </si>
  <si>
    <t>Millimat/150,  900 W, (S=6m²)</t>
  </si>
  <si>
    <t>Millimat/150,  1050 W, (S=7m²)</t>
  </si>
  <si>
    <t>Millimat/150,  1200 W, (S=8m²)</t>
  </si>
  <si>
    <t>Millimat/150,  1500 W, (S=10m²)</t>
  </si>
  <si>
    <t>Millimat/150,  1800 W, (S=12m²)</t>
  </si>
  <si>
    <t>Контрольный кабель "витая пара"</t>
  </si>
  <si>
    <t>HTC-915-CONT</t>
  </si>
  <si>
    <t>Многофункциональный контроллер</t>
  </si>
  <si>
    <t>HTC-915-LIM</t>
  </si>
  <si>
    <t>Ограничитель температуры</t>
  </si>
  <si>
    <t>Трансформатор тока нагрузки</t>
  </si>
  <si>
    <t>HTC-915-ELCT</t>
  </si>
  <si>
    <t>Платиновый датчик температуры для невзрывоопасных зон</t>
  </si>
  <si>
    <t>MONI-PT100-EXE</t>
  </si>
  <si>
    <t>Платиновый датчик температуры для взрывоопасных зон</t>
  </si>
  <si>
    <t>Платиновый датчик температуры c преобразователем, для взрывоопасных зон</t>
  </si>
  <si>
    <t>TCONTROL-ISOL-01</t>
  </si>
  <si>
    <t>Модуль гальванической развязки</t>
  </si>
  <si>
    <t>MONI-RMM2-E</t>
  </si>
  <si>
    <t>MONI-RMM2-EX-E</t>
  </si>
  <si>
    <t>MONI-RMC-BASE</t>
  </si>
  <si>
    <t>MONI-RMC-2DI</t>
  </si>
  <si>
    <t>Двухканальный модуль цифровых входов</t>
  </si>
  <si>
    <t>Полиамидная заглушка отверстия клеммной коробки М20</t>
  </si>
  <si>
    <t>TASSU1S</t>
  </si>
  <si>
    <t>TASSU3S</t>
  </si>
  <si>
    <t>Система "Теплолюкс TROPIX" МНН-630-4,50</t>
  </si>
  <si>
    <t>Система "Теплолюкс TROPIX" МНН-770-5,50</t>
  </si>
  <si>
    <t>Система "Теплолюкс TROPIX" МНН-900-6,50</t>
  </si>
  <si>
    <t>43050530 - КОМПЛЕКТ "ТЕПЛОЛЮКС TROPIX"</t>
  </si>
  <si>
    <t>Комплект "Теплолюкс TROPIX" МНН-1010-7,50</t>
  </si>
  <si>
    <t>Комплект "Теплолюкс TROPIX" МНН-1180-8,50</t>
  </si>
  <si>
    <t>Комплект "Теплолюкс TROPIX" МНН-130-1,00</t>
  </si>
  <si>
    <t>Комплект "Теплолюкс TROPIX" МНН-1455-10,50</t>
  </si>
  <si>
    <t>Комплект "Теплолюкс TROPIX" МНН-1655-12,00</t>
  </si>
  <si>
    <t>Комплект "Теплолюкс TROPIX" МНН-170-1,30</t>
  </si>
  <si>
    <t>Комплект "Теплолюкс TROPIX" МНН-1895-13,50</t>
  </si>
  <si>
    <t>Комплект "Теплолюкс TROPIX" МНН-215-1,50</t>
  </si>
  <si>
    <t>Комплект "Теплолюкс TROPIX" МНН-285-2,00</t>
  </si>
  <si>
    <t>Комплект "Теплолюкс TROPIX" МНН-375-2,50</t>
  </si>
  <si>
    <t>Комплект "Теплолюкс TROPIX" МНН-480-3,00</t>
  </si>
  <si>
    <t>Комплект "Теплолюкс MiNi" МН-760-5,00</t>
  </si>
  <si>
    <t>Комплект "Теплолюкс MiNi" МН-930-6,00</t>
  </si>
  <si>
    <t>43050525 - СИСТЕМА "ТЕПЛОЛЮКС TROPIX"</t>
  </si>
  <si>
    <t>Система "Теплолюкс TROPIX" МНН-1010-7,50</t>
  </si>
  <si>
    <t>Система "Теплолюкс TROPIX" МНН-1180-8,50</t>
  </si>
  <si>
    <t>Система "Теплолюкс TROPIX" МНН-130-1,00</t>
  </si>
  <si>
    <t>Система "Теплолюкс TROPIX" МНН-1455-10,50</t>
  </si>
  <si>
    <t>Система "Теплолюкс TROPIX" МНН-1655-12,00</t>
  </si>
  <si>
    <t>Система "Теплолюкс TROPIX" МНН-170-1,30</t>
  </si>
  <si>
    <t>Система "Теплолюкс TROPIX" МНН-1895-13,50</t>
  </si>
  <si>
    <t>Система "Теплолюкс TROPIX" МНН-215-1,50</t>
  </si>
  <si>
    <t>Система "Теплолюкс TROPIX" МНН-285-2,00</t>
  </si>
  <si>
    <t>Система "Теплолюкс TROPIX" МНН-375-2,50</t>
  </si>
  <si>
    <t>Система "Теплолюкс TROPIX" МНН-480-3,00</t>
  </si>
  <si>
    <t>Система "Теплолюкс TROPIX" МНН-535-3,50</t>
  </si>
  <si>
    <t>Саморегулирующаяся электрическая нагревательная лента 10ФСР2-СТ</t>
  </si>
  <si>
    <t>Саморегулирующаяся электрическая нагревательная лента 10ФСР2-СФ</t>
  </si>
  <si>
    <t>Саморегулирующаяся электрическая нагревательная лента 15BTC2-BP</t>
  </si>
  <si>
    <t>Саморегулирующаяся электрическая нагревательная лента 15BTX2-BP</t>
  </si>
  <si>
    <t>Саморегулирующаяся электрическая нагревательная лента 15HTA2-BT</t>
  </si>
  <si>
    <t>Саморегулирующаяся электрическая нагревательная лента 15HTM2-BT</t>
  </si>
  <si>
    <t>Саморегулирующаяся электрическая нагревательная лента 15HTP2-BP</t>
  </si>
  <si>
    <t>Саморегулирующаяся электрическая нагревательная лента 15HTP2-BT</t>
  </si>
  <si>
    <t>Саморегулирующаяся электрическая нагревательная лента 15ФСЛе2-СТ</t>
  </si>
  <si>
    <t xml:space="preserve">Коробка соединительная РТВ 602-2Б/2П </t>
  </si>
  <si>
    <t xml:space="preserve">Коробка соединительная РТВ 602-2Б/3П </t>
  </si>
  <si>
    <t>Датчик осадков TSP02-15,0</t>
  </si>
  <si>
    <t>Датчик осадков TSP02-20,0</t>
  </si>
  <si>
    <t>Датчик температуры TST01-0,3-П (-55 до +60)</t>
  </si>
  <si>
    <t>Датчик температуры TST01-2,0-П (-55 до +60)</t>
  </si>
  <si>
    <t>Датчик температуры TST01-2,0-С (-55 до +125)</t>
  </si>
  <si>
    <t>Датчик температуры TST04-2,0-П (+2 до +5)</t>
  </si>
  <si>
    <t>Датчик температуры TST04-2,0-П (+40 до +45)</t>
  </si>
  <si>
    <t>Датчик температуры TST04-2,0-П (+60 до +65)</t>
  </si>
  <si>
    <t>Датчик температуры TST05-0,3 (-50 до +40)</t>
  </si>
  <si>
    <t>Датчик температуры TST05-2,0 (-50 до +40)</t>
  </si>
  <si>
    <t>Датчик температуры TST05-4,0 (-15 до +5)</t>
  </si>
  <si>
    <t>Термопреобразователь ТСО14-50М.В3.20/2</t>
  </si>
  <si>
    <t>Термопреобразователь ТСО14-50М.В3.20/5</t>
  </si>
  <si>
    <t>Термопреобразователь ТСО14-50М.В3.20/10</t>
  </si>
  <si>
    <t>Греющий мат T2QuickNet Plus (160 Вт/м2), размеры 0,5м x 8,0м; 640Вт/ 230В, термостат R-TE</t>
  </si>
  <si>
    <t>Греющий мат T2QuickNet Plus (160 Вт/м2), размеры 0,5м x 9,0м; 720Вт/ 230В, термостат R-TE</t>
  </si>
  <si>
    <t>Греющий мат T2QuickNet Plus (160 Вт/м2), размеры 0,5м x 10,0м; 800Вт/ 230В, термостат R-TE</t>
  </si>
  <si>
    <t>Греющий мат T2QuickNet Plus (160 Вт/м2), размеры 0,5м x 12,0м; 960Вт/ 230В, термостат R-TE</t>
  </si>
  <si>
    <t>Греющий мат T2QuickNet Plus (160 Вт/м2), размеры 0,5м x 14,0м; 1120Вт/ 230В, термостат R-TE</t>
  </si>
  <si>
    <t>Греющий мат T2QuickNet Plus (160 Вт/м2), размеры 0,5м x 16,0м; 1280Вт/ 230В, термостат R-TE</t>
  </si>
  <si>
    <t>Греющий мат T2QuickNet Plus (160 Вт/м2), размеры 0,5м x 18,0м; 1440Вт/ 230В, термостат R-TE</t>
  </si>
  <si>
    <t>Греющий мат T2QuickNet Plus (160 Вт/м2), размеры 0,5м x 20,0м; 1600Вт/ 230В, термостат R-TE</t>
  </si>
  <si>
    <t>Крепежный элемент СР.23.2-50 Ц</t>
  </si>
  <si>
    <t>Крепежный элемент СР.31.1-25 Ц</t>
  </si>
  <si>
    <t>Крепежный элемент СР.31.2-100 Ц</t>
  </si>
  <si>
    <t>Крепежный элемент СР.31.2-200</t>
  </si>
  <si>
    <t>Крепежный элемент СР.31.2-50 Ц</t>
  </si>
  <si>
    <t>Крепежный элемент СР/Т.23.1-25 Ц</t>
  </si>
  <si>
    <t>Регулятор температуры электронный РТ-400</t>
  </si>
  <si>
    <t>43055030 - САМОРЕГУЛИРУЮЩАЯСЯ ЭЛЕКТРИЧЕСКАЯ НАГРЕВАТЕЛЬНАЯ ЛЕНТА</t>
  </si>
  <si>
    <t>Саморегулирующаяся электрическая нагревательная лента 25ФСЛе2-СТ</t>
  </si>
  <si>
    <t>Саморегулирующаяся электрическая нагревательная лента 25ФСР2-СТ</t>
  </si>
  <si>
    <t>Саморегулирующаяся электрическая нагревательная лента 25ФСР2-СФ</t>
  </si>
  <si>
    <t>Саморегулирующаяся электрическая нагревательная лента 33ФСР2-СТ</t>
  </si>
  <si>
    <t>Саморегулирующаяся электрическая нагревательная лента 33ФСР2-СФ</t>
  </si>
  <si>
    <t>43051505 - СЕКЦИИ НАГРЕВАТЕЛЬНЫЕ "ТЕПЛОСКАТ" (ТСОЭ)</t>
  </si>
  <si>
    <t>Секция нагревательная кабельная 20ТСОЭ2-037-04</t>
  </si>
  <si>
    <t>Секция нагревательная кабельная 20ТСОЭ2-043-04</t>
  </si>
  <si>
    <t>Секция нагревательная кабельная 20ТСОЭ2-057-04</t>
  </si>
  <si>
    <t>43101509 - СЕКЦИИ НАГРЕВАТЕЛЬНЫЕ "ТЕПЛОСКАТ" (ТСБЭ, ТСОЭ)</t>
  </si>
  <si>
    <t>Секция нагревательная кабельная 20ТСОЭ2-068-04</t>
  </si>
  <si>
    <t>Секция нагревательная кабельная 20ТСОЭ2-082-04</t>
  </si>
  <si>
    <t>Секция нагревательная кабельная 20ТСОЭ3-064-04</t>
  </si>
  <si>
    <t>Секция нагревательная кабельная 20ТСОЭ3-074-04</t>
  </si>
  <si>
    <t>Секция нагревательная кабельная 20ТСОЭ3-098-04</t>
  </si>
  <si>
    <t>Секция нагревательная кабельная 20ТСОЭ3-117-04</t>
  </si>
  <si>
    <t>Секция нагревательная кабельная 20ТСОЭ3-142-04</t>
  </si>
  <si>
    <t>OTN–1991- NX</t>
  </si>
  <si>
    <t>Греющий мат T2QuickNet (90 Вт/м2), размеры 0,5м x 2,0м; 90Вт/ 230В, без термостата</t>
  </si>
  <si>
    <t>Греющий мат T2QuickNet (90 Вт/м2), размеры 0,5м x 3,0м; 135Вт/ 230В, без термостата</t>
  </si>
  <si>
    <t>Греющий мат T2QuickNet (90 Вт/м2), размеры 0,5м x 4,0м; 180Вт/ 230В, без термостата</t>
  </si>
  <si>
    <t>Греющий мат T2QuickNet (90 Вт/м2), размеры 0,5м x 5,0м; 225Вт/ 230В, без термостата</t>
  </si>
  <si>
    <t>Греющий мат T2QuickNet (90 Вт/м2), размеры 0,5м x 6,0м; 275Вт/ 230В, без термостата</t>
  </si>
  <si>
    <t>Греющий мат T2QuickNet (90 Вт/м2), размеры 0,5м x 7,0м; 320Вт/ 230В, без термостата</t>
  </si>
  <si>
    <t>УСТРОЙСТВО ГЕРМЕТИЗАЦИИ ВВОДА</t>
  </si>
  <si>
    <t xml:space="preserve">Ввод для бронированного кабеля, латунь М25 25 SS2K PB </t>
  </si>
  <si>
    <t>Тип</t>
  </si>
  <si>
    <t>Ед.</t>
  </si>
  <si>
    <t xml:space="preserve">ETV –1991 </t>
  </si>
  <si>
    <t>Термостат с датчиком пола  на DIN рейку (230 V, 16А, 0/+400С)</t>
  </si>
  <si>
    <t>ETF 733/44/55 (ETF-744/99)</t>
  </si>
  <si>
    <t>Уличный датчик температуры</t>
  </si>
  <si>
    <t>ETF-144/99 А</t>
  </si>
  <si>
    <t>Датчик температуры подземного расположения  от –20 до +70 0 С</t>
  </si>
  <si>
    <t>OTN-VH</t>
  </si>
  <si>
    <t>Крепление для настенного монтажа</t>
  </si>
  <si>
    <t>ETF-944/99-H</t>
  </si>
  <si>
    <t>SLT-2</t>
  </si>
  <si>
    <t>US50-90</t>
  </si>
  <si>
    <t>UMS</t>
  </si>
  <si>
    <t>Теплоизоляция НПЭ лавсан металлизированный, толщина - 3 мм</t>
  </si>
  <si>
    <t>R-BL-C-57M/T0/SD</t>
  </si>
  <si>
    <t>Коробка ввода питания серии Terminator Z, tº от - 60 °C до +232°C, для 3-х кабелей, с монтажной колонкой ХР и контрольной лампой, взрывозащищенная</t>
  </si>
  <si>
    <t>TERMINATOR ZP-MI-WP 6mm2 1M25/3M20 (Std)</t>
  </si>
  <si>
    <t>Соединительная неметаллическая коробка, IP66, для использования с кабелями MI</t>
  </si>
  <si>
    <t>TERMINATOR ZP-PTD100-XP 4mm2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</si>
</sst>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  <numFmt numFmtId="172" formatCode="0.0"/>
    <numFmt numFmtId="173" formatCode="#,##0.0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0_);\-#,##0.00"/>
    <numFmt numFmtId="183" formatCode="#,##0\ &quot;M&quot;;&quot;(&quot;#,##0&quot;)&quot;\ &quot;M&quot;"/>
    <numFmt numFmtId="184" formatCode="#,##0\ &quot;RUB&quot;;&quot;(&quot;#,##0&quot;)&quot;\ &quot;RUB&quot;"/>
    <numFmt numFmtId="185" formatCode="#,##0.00\ %;&quot;(&quot;#,##0.00&quot;)&quot;\ %"/>
    <numFmt numFmtId="186" formatCode="#,##0\ &quot;PC&quot;;&quot;(&quot;#,##0&quot;)&quot;\ &quot;PC&quot;"/>
    <numFmt numFmtId="187" formatCode="#,##0\ &quot;ROL&quot;;&quot;(&quot;#,##0&quot;)&quot;\ &quot;ROL&quot;"/>
    <numFmt numFmtId="188" formatCode="&quot;*&quot;;&quot;*&quot;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&quot;р.&quot;"/>
    <numFmt numFmtId="195" formatCode="0.0%"/>
    <numFmt numFmtId="196" formatCode="_-* #,##0_р_._-;\-* #,##0_р_._-;_-* &quot;-&quot;??_р_._-;_-@_-"/>
    <numFmt numFmtId="197" formatCode="#,##0.00_р_.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.00\ [$р.-423];[Red]\-#,##0.00\ [$р.-423]"/>
    <numFmt numFmtId="213" formatCode="[$€-2]\ #,##0.00"/>
    <numFmt numFmtId="214" formatCode="000000"/>
    <numFmt numFmtId="215" formatCode="0000"/>
    <numFmt numFmtId="216" formatCode="#,##0.00\ [$€-1]"/>
    <numFmt numFmtId="217" formatCode="[$-FC19]d\ mmmm\ yyyy\ &quot;г.&quot;"/>
  </numFmts>
  <fonts count="119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12"/>
      <name val="Arial Cyr"/>
      <family val="0"/>
    </font>
    <font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name val="Arial Cyr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b/>
      <sz val="10"/>
      <color indexed="56"/>
      <name val="Arial"/>
      <family val="2"/>
    </font>
    <font>
      <b/>
      <i/>
      <sz val="12"/>
      <color indexed="8"/>
      <name val="Arial"/>
      <family val="0"/>
    </font>
    <font>
      <b/>
      <i/>
      <sz val="10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b/>
      <sz val="8"/>
      <color indexed="56"/>
      <name val="Arial"/>
      <family val="2"/>
    </font>
    <font>
      <b/>
      <sz val="12"/>
      <color indexed="8"/>
      <name val="Arial"/>
      <family val="0"/>
    </font>
    <font>
      <sz val="8"/>
      <color indexed="56"/>
      <name val="Arial"/>
      <family val="2"/>
    </font>
    <font>
      <i/>
      <sz val="12"/>
      <color indexed="8"/>
      <name val="Arial"/>
      <family val="0"/>
    </font>
    <font>
      <sz val="10"/>
      <color indexed="56"/>
      <name val="Arial"/>
      <family val="2"/>
    </font>
    <font>
      <sz val="8"/>
      <color indexed="18"/>
      <name val="Arial"/>
      <family val="2"/>
    </font>
    <font>
      <sz val="12"/>
      <color indexed="14"/>
      <name val="Arial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i/>
      <sz val="10"/>
      <name val="Arial Cyr"/>
      <family val="0"/>
    </font>
    <font>
      <b/>
      <sz val="18"/>
      <color indexed="8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8"/>
      <color indexed="8"/>
      <name val="Verdana"/>
      <family val="2"/>
    </font>
    <font>
      <sz val="14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Tahoma"/>
      <family val="0"/>
    </font>
    <font>
      <b/>
      <sz val="11"/>
      <name val="Arial"/>
      <family val="0"/>
    </font>
    <font>
      <b/>
      <u val="single"/>
      <sz val="12"/>
      <name val="Tahoma"/>
      <family val="2"/>
    </font>
    <font>
      <b/>
      <sz val="8"/>
      <name val="Tahoma"/>
      <family val="0"/>
    </font>
    <font>
      <b/>
      <u val="single"/>
      <sz val="11"/>
      <name val="Arial"/>
      <family val="2"/>
    </font>
    <font>
      <b/>
      <sz val="10"/>
      <name val="Tahoma"/>
      <family val="2"/>
    </font>
    <font>
      <b/>
      <sz val="9"/>
      <name val="Tahoma"/>
      <family val="0"/>
    </font>
    <font>
      <b/>
      <sz val="10"/>
      <name val="Arial"/>
      <family val="0"/>
    </font>
    <font>
      <b/>
      <sz val="10"/>
      <color indexed="62"/>
      <name val="Arial"/>
      <family val="2"/>
    </font>
    <font>
      <sz val="10"/>
      <color indexed="8"/>
      <name val="Arial CYR"/>
      <family val="0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sz val="9"/>
      <name val="Arial"/>
      <family val="2"/>
    </font>
    <font>
      <sz val="8"/>
      <color indexed="63"/>
      <name val="Verdana"/>
      <family val="2"/>
    </font>
    <font>
      <b/>
      <sz val="14"/>
      <color indexed="8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b/>
      <i/>
      <sz val="12"/>
      <color indexed="63"/>
      <name val="Arial"/>
      <family val="2"/>
    </font>
    <font>
      <b/>
      <i/>
      <sz val="1"/>
      <color indexed="8"/>
      <name val="Arial"/>
      <family val="2"/>
    </font>
    <font>
      <i/>
      <sz val="10"/>
      <color indexed="63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"/>
      <color indexed="8"/>
      <name val="Arial"/>
      <family val="2"/>
    </font>
    <font>
      <sz val="8"/>
      <name val="Verdana"/>
      <family val="2"/>
    </font>
    <font>
      <b/>
      <u val="single"/>
      <sz val="10"/>
      <color indexed="12"/>
      <name val="Arial Cyr"/>
      <family val="0"/>
    </font>
    <font>
      <b/>
      <vertAlign val="superscript"/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8"/>
      <name val="Arial"/>
      <family val="2"/>
    </font>
    <font>
      <b/>
      <u val="single"/>
      <sz val="16"/>
      <name val="Times New Roman"/>
      <family val="1"/>
    </font>
    <font>
      <b/>
      <sz val="8"/>
      <name val="Bookman Old Style"/>
      <family val="1"/>
    </font>
    <font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i/>
      <sz val="9"/>
      <name val="Times New Roman"/>
      <family val="1"/>
    </font>
    <font>
      <b/>
      <sz val="12"/>
      <color indexed="8"/>
      <name val="Verdana"/>
      <family val="2"/>
    </font>
    <font>
      <b/>
      <sz val="10"/>
      <color indexed="18"/>
      <name val="Arial"/>
      <family val="2"/>
    </font>
    <font>
      <b/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12"/>
      <name val="Arial"/>
      <family val="2"/>
    </font>
    <font>
      <sz val="1"/>
      <color indexed="8"/>
      <name val="Myriad Pro"/>
      <family val="0"/>
    </font>
    <font>
      <b/>
      <sz val="10"/>
      <color indexed="9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darkUp">
        <fgColor indexed="54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9"/>
      </left>
      <right style="medium"/>
      <top style="medium"/>
      <bottom style="medium"/>
    </border>
    <border>
      <left style="medium"/>
      <right style="medium"/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>
        <color indexed="8"/>
      </right>
      <top style="double"/>
      <bottom style="medium">
        <color indexed="8"/>
      </bottom>
    </border>
    <border>
      <left style="double"/>
      <right style="medium">
        <color indexed="8"/>
      </right>
      <top>
        <color indexed="63"/>
      </top>
      <bottom style="medium">
        <color indexed="8"/>
      </bottom>
    </border>
    <border>
      <left style="double"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medium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double"/>
      <top style="double"/>
      <bottom style="medium">
        <color indexed="8"/>
      </bottom>
    </border>
    <border>
      <left style="medium">
        <color indexed="8"/>
      </left>
      <right style="double"/>
      <top>
        <color indexed="63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medium">
        <color indexed="8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7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17" borderId="0" applyNumberFormat="0" applyBorder="0" applyAlignment="0" applyProtection="0"/>
    <xf numFmtId="0" fontId="26" fillId="10" borderId="0" applyNumberFormat="0" applyBorder="0" applyAlignment="0" applyProtection="0"/>
    <xf numFmtId="0" fontId="112" fillId="5" borderId="1" applyNumberFormat="0" applyAlignment="0" applyProtection="0"/>
    <xf numFmtId="0" fontId="23" fillId="24" borderId="2" applyNumberFormat="0" applyAlignment="0" applyProtection="0"/>
    <xf numFmtId="0" fontId="2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6" fillId="12" borderId="1" applyNumberFormat="0" applyAlignment="0" applyProtection="0"/>
    <xf numFmtId="0" fontId="113" fillId="0" borderId="6" applyNumberFormat="0" applyFill="0" applyAlignment="0" applyProtection="0"/>
    <xf numFmtId="0" fontId="25" fillId="12" borderId="0" applyNumberFormat="0" applyBorder="0" applyAlignment="0" applyProtection="0"/>
    <xf numFmtId="0" fontId="6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4" borderId="7" applyNumberFormat="0" applyFont="0" applyAlignment="0" applyProtection="0"/>
    <xf numFmtId="0" fontId="17" fillId="5" borderId="8" applyNumberFormat="0" applyAlignment="0" applyProtection="0"/>
    <xf numFmtId="4" fontId="40" fillId="4" borderId="9" applyNumberFormat="0" applyProtection="0">
      <alignment vertical="center"/>
    </xf>
    <xf numFmtId="4" fontId="41" fillId="26" borderId="9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0" fontId="43" fillId="26" borderId="9" applyNumberFormat="0" applyProtection="0">
      <alignment horizontal="left" vertical="top" indent="1"/>
    </xf>
    <xf numFmtId="4" fontId="40" fillId="2" borderId="10" applyNumberFormat="0" applyProtection="0">
      <alignment horizontal="left" vertical="center" indent="1"/>
    </xf>
    <xf numFmtId="4" fontId="44" fillId="22" borderId="9" applyNumberFormat="0" applyProtection="0">
      <alignment horizontal="right" vertical="center"/>
    </xf>
    <xf numFmtId="4" fontId="44" fillId="7" borderId="9" applyNumberFormat="0" applyProtection="0">
      <alignment horizontal="right" vertical="center"/>
    </xf>
    <xf numFmtId="4" fontId="44" fillId="3" borderId="9" applyNumberFormat="0" applyProtection="0">
      <alignment horizontal="right" vertical="center"/>
    </xf>
    <xf numFmtId="4" fontId="44" fillId="9" borderId="9" applyNumberFormat="0" applyProtection="0">
      <alignment horizontal="right" vertical="center"/>
    </xf>
    <xf numFmtId="4" fontId="44" fillId="17" borderId="9" applyNumberFormat="0" applyProtection="0">
      <alignment horizontal="right" vertical="center"/>
    </xf>
    <xf numFmtId="4" fontId="44" fillId="12" borderId="9" applyNumberFormat="0" applyProtection="0">
      <alignment horizontal="right" vertical="center"/>
    </xf>
    <xf numFmtId="4" fontId="44" fillId="25" borderId="9" applyNumberFormat="0" applyProtection="0">
      <alignment horizontal="right" vertical="center"/>
    </xf>
    <xf numFmtId="4" fontId="44" fillId="14" borderId="9" applyNumberFormat="0" applyProtection="0">
      <alignment horizontal="right" vertical="center"/>
    </xf>
    <xf numFmtId="4" fontId="44" fillId="27" borderId="9" applyNumberFormat="0" applyProtection="0">
      <alignment horizontal="right" vertical="center"/>
    </xf>
    <xf numFmtId="4" fontId="45" fillId="28" borderId="10" applyNumberFormat="0" applyProtection="0">
      <alignment horizontal="left" vertical="center" indent="1"/>
    </xf>
    <xf numFmtId="4" fontId="45" fillId="5" borderId="10" applyNumberFormat="0" applyProtection="0">
      <alignment horizontal="left" vertical="center" indent="1"/>
    </xf>
    <xf numFmtId="4" fontId="46" fillId="13" borderId="0" applyNumberFormat="0" applyProtection="0">
      <alignment horizontal="left" vertical="center" indent="1"/>
    </xf>
    <xf numFmtId="4" fontId="44" fillId="6" borderId="9" applyNumberFormat="0" applyProtection="0">
      <alignment horizontal="right" vertical="center"/>
    </xf>
    <xf numFmtId="4" fontId="47" fillId="6" borderId="0" applyNumberFormat="0" applyProtection="0">
      <alignment horizontal="left" vertical="center" indent="1"/>
    </xf>
    <xf numFmtId="4" fontId="47" fillId="13" borderId="0" applyNumberFormat="0" applyProtection="0">
      <alignment horizontal="left" vertical="center" indent="1"/>
    </xf>
    <xf numFmtId="0" fontId="39" fillId="13" borderId="9" applyNumberFormat="0" applyProtection="0">
      <alignment horizontal="left" vertical="center" indent="1"/>
    </xf>
    <xf numFmtId="0" fontId="39" fillId="13" borderId="9" applyNumberFormat="0" applyProtection="0">
      <alignment horizontal="left" vertical="top" indent="1"/>
    </xf>
    <xf numFmtId="0" fontId="39" fillId="2" borderId="9" applyNumberFormat="0" applyProtection="0">
      <alignment horizontal="left" vertical="center" indent="1"/>
    </xf>
    <xf numFmtId="0" fontId="39" fillId="2" borderId="9" applyNumberFormat="0" applyProtection="0">
      <alignment horizontal="left" vertical="top" indent="1"/>
    </xf>
    <xf numFmtId="0" fontId="39" fillId="6" borderId="9" applyNumberFormat="0" applyProtection="0">
      <alignment horizontal="left" vertical="center" indent="1"/>
    </xf>
    <xf numFmtId="0" fontId="39" fillId="6" borderId="9" applyNumberFormat="0" applyProtection="0">
      <alignment horizontal="left" vertical="top" indent="1"/>
    </xf>
    <xf numFmtId="0" fontId="39" fillId="29" borderId="9" applyNumberFormat="0" applyProtection="0">
      <alignment horizontal="left" vertical="center" indent="1"/>
    </xf>
    <xf numFmtId="0" fontId="39" fillId="29" borderId="9" applyNumberFormat="0" applyProtection="0">
      <alignment horizontal="left" vertical="top" indent="1"/>
    </xf>
    <xf numFmtId="4" fontId="44" fillId="29" borderId="9" applyNumberFormat="0" applyProtection="0">
      <alignment vertical="center"/>
    </xf>
    <xf numFmtId="4" fontId="48" fillId="29" borderId="9" applyNumberFormat="0" applyProtection="0">
      <alignment vertical="center"/>
    </xf>
    <xf numFmtId="4" fontId="46" fillId="6" borderId="11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49" fillId="5" borderId="9" applyNumberFormat="0" applyProtection="0">
      <alignment horizontal="right" vertical="center"/>
    </xf>
    <xf numFmtId="4" fontId="48" fillId="29" borderId="9" applyNumberFormat="0" applyProtection="0">
      <alignment horizontal="right" vertical="center"/>
    </xf>
    <xf numFmtId="4" fontId="40" fillId="29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50" fillId="0" borderId="0" applyNumberFormat="0" applyProtection="0">
      <alignment horizontal="left" vertical="center" indent="1"/>
    </xf>
    <xf numFmtId="4" fontId="51" fillId="29" borderId="9" applyNumberFormat="0" applyProtection="0">
      <alignment horizontal="right" vertical="center"/>
    </xf>
    <xf numFmtId="0" fontId="11" fillId="0" borderId="0">
      <alignment/>
      <protection/>
    </xf>
    <xf numFmtId="0" fontId="108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31" borderId="0" applyNumberFormat="0" applyBorder="0" applyAlignment="0" applyProtection="0"/>
    <xf numFmtId="0" fontId="16" fillId="12" borderId="1" applyNumberFormat="0" applyAlignment="0" applyProtection="0"/>
    <xf numFmtId="0" fontId="17" fillId="15" borderId="8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24" borderId="2" applyNumberFormat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39" fillId="0" borderId="0" applyNumberFormat="0" applyFont="0" applyFill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3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8" fillId="0" borderId="17" applyNumberFormat="0" applyFill="0" applyAlignment="0" applyProtection="0"/>
    <xf numFmtId="0" fontId="11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9" borderId="0" applyNumberFormat="0" applyBorder="0" applyAlignment="0" applyProtection="0"/>
  </cellStyleXfs>
  <cellXfs count="9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49" fontId="12" fillId="0" borderId="24" xfId="147" applyNumberFormat="1" applyFont="1" applyBorder="1" applyAlignment="1">
      <alignment horizontal="center" vertical="center" wrapText="1"/>
      <protection/>
    </xf>
    <xf numFmtId="49" fontId="12" fillId="0" borderId="25" xfId="147" applyNumberFormat="1" applyFont="1" applyBorder="1" applyAlignment="1">
      <alignment horizontal="center" vertical="center" wrapText="1"/>
      <protection/>
    </xf>
    <xf numFmtId="49" fontId="12" fillId="0" borderId="26" xfId="147" applyNumberFormat="1" applyFont="1" applyBorder="1" applyAlignment="1">
      <alignment horizontal="center" vertical="center" wrapText="1"/>
      <protection/>
    </xf>
    <xf numFmtId="0" fontId="12" fillId="0" borderId="0" xfId="147" applyFont="1" applyAlignment="1">
      <alignment horizontal="center"/>
      <protection/>
    </xf>
    <xf numFmtId="49" fontId="12" fillId="0" borderId="27" xfId="147" applyNumberFormat="1" applyFont="1" applyBorder="1" applyAlignment="1">
      <alignment horizontal="left"/>
      <protection/>
    </xf>
    <xf numFmtId="49" fontId="13" fillId="0" borderId="28" xfId="147" applyNumberFormat="1" applyFont="1" applyBorder="1">
      <alignment/>
      <protection/>
    </xf>
    <xf numFmtId="4" fontId="13" fillId="0" borderId="29" xfId="147" applyNumberFormat="1" applyFont="1" applyBorder="1" applyAlignment="1">
      <alignment horizontal="right"/>
      <protection/>
    </xf>
    <xf numFmtId="0" fontId="13" fillId="0" borderId="0" xfId="147" applyFont="1">
      <alignment/>
      <protection/>
    </xf>
    <xf numFmtId="49" fontId="13" fillId="0" borderId="19" xfId="147" applyNumberFormat="1" applyFont="1" applyBorder="1" applyAlignment="1">
      <alignment horizontal="left" wrapText="1"/>
      <protection/>
    </xf>
    <xf numFmtId="49" fontId="13" fillId="0" borderId="18" xfId="147" applyNumberFormat="1" applyFont="1" applyBorder="1">
      <alignment/>
      <protection/>
    </xf>
    <xf numFmtId="4" fontId="13" fillId="0" borderId="22" xfId="147" applyNumberFormat="1" applyFont="1" applyBorder="1" applyAlignment="1">
      <alignment horizontal="right"/>
      <protection/>
    </xf>
    <xf numFmtId="49" fontId="12" fillId="0" borderId="30" xfId="147" applyNumberFormat="1" applyFont="1" applyBorder="1" applyAlignment="1">
      <alignment horizontal="left"/>
      <protection/>
    </xf>
    <xf numFmtId="49" fontId="13" fillId="0" borderId="21" xfId="147" applyNumberFormat="1" applyFont="1" applyBorder="1" applyAlignment="1">
      <alignment horizontal="left" wrapText="1"/>
      <protection/>
    </xf>
    <xf numFmtId="49" fontId="13" fillId="0" borderId="20" xfId="147" applyNumberFormat="1" applyFont="1" applyBorder="1">
      <alignment/>
      <protection/>
    </xf>
    <xf numFmtId="4" fontId="13" fillId="0" borderId="23" xfId="147" applyNumberFormat="1" applyFont="1" applyBorder="1" applyAlignment="1">
      <alignment horizontal="right"/>
      <protection/>
    </xf>
    <xf numFmtId="0" fontId="1" fillId="0" borderId="0" xfId="147" applyFont="1">
      <alignment/>
      <protection/>
    </xf>
    <xf numFmtId="0" fontId="0" fillId="0" borderId="0" xfId="147">
      <alignment/>
      <protection/>
    </xf>
    <xf numFmtId="0" fontId="0" fillId="0" borderId="0" xfId="148">
      <alignment/>
      <protection/>
    </xf>
    <xf numFmtId="0" fontId="0" fillId="0" borderId="0" xfId="148" applyAlignment="1">
      <alignment horizontal="center"/>
      <protection/>
    </xf>
    <xf numFmtId="0" fontId="12" fillId="0" borderId="0" xfId="143" applyFont="1" applyAlignment="1">
      <alignment horizontal="center"/>
      <protection/>
    </xf>
    <xf numFmtId="0" fontId="13" fillId="0" borderId="0" xfId="143" applyFont="1">
      <alignment/>
      <protection/>
    </xf>
    <xf numFmtId="0" fontId="1" fillId="0" borderId="0" xfId="143" applyFont="1">
      <alignment/>
      <protection/>
    </xf>
    <xf numFmtId="0" fontId="0" fillId="0" borderId="0" xfId="143">
      <alignment/>
      <protection/>
    </xf>
    <xf numFmtId="0" fontId="0" fillId="0" borderId="0" xfId="0" applyAlignment="1">
      <alignment wrapText="1"/>
    </xf>
    <xf numFmtId="49" fontId="12" fillId="0" borderId="31" xfId="143" applyNumberFormat="1" applyFont="1" applyBorder="1" applyAlignment="1">
      <alignment horizontal="center" vertical="center" wrapText="1"/>
      <protection/>
    </xf>
    <xf numFmtId="49" fontId="12" fillId="0" borderId="32" xfId="143" applyNumberFormat="1" applyFont="1" applyBorder="1" applyAlignment="1">
      <alignment horizontal="center" vertical="center" wrapText="1"/>
      <protection/>
    </xf>
    <xf numFmtId="49" fontId="12" fillId="0" borderId="30" xfId="143" applyNumberFormat="1" applyFont="1" applyBorder="1" applyAlignment="1">
      <alignment horizontal="left"/>
      <protection/>
    </xf>
    <xf numFmtId="49" fontId="13" fillId="0" borderId="22" xfId="143" applyNumberFormat="1" applyFont="1" applyBorder="1">
      <alignment/>
      <protection/>
    </xf>
    <xf numFmtId="49" fontId="13" fillId="0" borderId="19" xfId="143" applyNumberFormat="1" applyFont="1" applyBorder="1" applyAlignment="1">
      <alignment horizontal="left" wrapText="1"/>
      <protection/>
    </xf>
    <xf numFmtId="49" fontId="13" fillId="0" borderId="21" xfId="143" applyNumberFormat="1" applyFont="1" applyBorder="1" applyAlignment="1">
      <alignment horizontal="left" wrapText="1"/>
      <protection/>
    </xf>
    <xf numFmtId="49" fontId="13" fillId="0" borderId="23" xfId="143" applyNumberFormat="1" applyFont="1" applyBorder="1">
      <alignment/>
      <protection/>
    </xf>
    <xf numFmtId="0" fontId="37" fillId="0" borderId="0" xfId="143" applyFont="1">
      <alignment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55" fillId="0" borderId="18" xfId="0" applyFont="1" applyBorder="1" applyAlignment="1">
      <alignment wrapText="1"/>
    </xf>
    <xf numFmtId="2" fontId="4" fillId="0" borderId="22" xfId="0" applyNumberFormat="1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2" fontId="4" fillId="0" borderId="23" xfId="0" applyNumberFormat="1" applyFont="1" applyBorder="1" applyAlignment="1">
      <alignment wrapText="1"/>
    </xf>
    <xf numFmtId="2" fontId="4" fillId="0" borderId="29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5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2" fontId="4" fillId="0" borderId="33" xfId="0" applyNumberFormat="1" applyFont="1" applyBorder="1" applyAlignment="1">
      <alignment wrapText="1"/>
    </xf>
    <xf numFmtId="0" fontId="5" fillId="0" borderId="18" xfId="0" applyFont="1" applyBorder="1" applyAlignment="1">
      <alignment/>
    </xf>
    <xf numFmtId="0" fontId="46" fillId="0" borderId="24" xfId="139" applyFont="1" applyBorder="1" applyAlignment="1">
      <alignment wrapText="1"/>
      <protection/>
    </xf>
    <xf numFmtId="0" fontId="46" fillId="0" borderId="33" xfId="139" applyFont="1" applyBorder="1" applyAlignment="1">
      <alignment wrapText="1"/>
      <protection/>
    </xf>
    <xf numFmtId="0" fontId="46" fillId="0" borderId="0" xfId="139" applyFont="1" applyAlignment="1">
      <alignment wrapText="1"/>
      <protection/>
    </xf>
    <xf numFmtId="0" fontId="0" fillId="0" borderId="0" xfId="139">
      <alignment/>
      <protection/>
    </xf>
    <xf numFmtId="0" fontId="44" fillId="0" borderId="34" xfId="139" applyFont="1" applyBorder="1" applyAlignment="1">
      <alignment wrapText="1"/>
      <protection/>
    </xf>
    <xf numFmtId="0" fontId="44" fillId="0" borderId="36" xfId="139" applyFont="1" applyBorder="1" applyAlignment="1">
      <alignment wrapText="1"/>
      <protection/>
    </xf>
    <xf numFmtId="0" fontId="44" fillId="0" borderId="0" xfId="139" applyFont="1" applyAlignment="1">
      <alignment wrapText="1"/>
      <protection/>
    </xf>
    <xf numFmtId="0" fontId="44" fillId="0" borderId="37" xfId="139" applyFont="1" applyBorder="1" applyAlignment="1">
      <alignment wrapText="1"/>
      <protection/>
    </xf>
    <xf numFmtId="0" fontId="44" fillId="0" borderId="41" xfId="139" applyFont="1" applyBorder="1" applyAlignment="1">
      <alignment wrapText="1"/>
      <protection/>
    </xf>
    <xf numFmtId="0" fontId="44" fillId="0" borderId="39" xfId="139" applyFont="1" applyBorder="1" applyAlignment="1">
      <alignment wrapText="1"/>
      <protection/>
    </xf>
    <xf numFmtId="0" fontId="44" fillId="0" borderId="40" xfId="139" applyFont="1" applyBorder="1" applyAlignment="1">
      <alignment wrapText="1"/>
      <protection/>
    </xf>
    <xf numFmtId="0" fontId="44" fillId="0" borderId="19" xfId="139" applyFont="1" applyBorder="1" applyAlignment="1">
      <alignment wrapText="1"/>
      <protection/>
    </xf>
    <xf numFmtId="0" fontId="44" fillId="0" borderId="42" xfId="139" applyFont="1" applyBorder="1" applyAlignment="1">
      <alignment wrapText="1"/>
      <protection/>
    </xf>
    <xf numFmtId="0" fontId="44" fillId="0" borderId="43" xfId="139" applyFont="1" applyBorder="1" applyAlignment="1">
      <alignment wrapText="1"/>
      <protection/>
    </xf>
    <xf numFmtId="0" fontId="44" fillId="0" borderId="44" xfId="139" applyFont="1" applyBorder="1" applyAlignment="1">
      <alignment wrapText="1"/>
      <protection/>
    </xf>
    <xf numFmtId="0" fontId="46" fillId="0" borderId="25" xfId="139" applyFont="1" applyBorder="1" applyAlignment="1">
      <alignment wrapText="1"/>
      <protection/>
    </xf>
    <xf numFmtId="0" fontId="44" fillId="0" borderId="25" xfId="139" applyFont="1" applyBorder="1" applyAlignment="1">
      <alignment wrapText="1"/>
      <protection/>
    </xf>
    <xf numFmtId="0" fontId="44" fillId="0" borderId="33" xfId="139" applyFont="1" applyBorder="1" applyAlignment="1">
      <alignment wrapText="1"/>
      <protection/>
    </xf>
    <xf numFmtId="0" fontId="6" fillId="0" borderId="34" xfId="139" applyFont="1" applyBorder="1" applyAlignment="1">
      <alignment wrapText="1"/>
      <protection/>
    </xf>
    <xf numFmtId="0" fontId="6" fillId="0" borderId="45" xfId="139" applyFont="1" applyBorder="1" applyAlignment="1">
      <alignment wrapText="1"/>
      <protection/>
    </xf>
    <xf numFmtId="0" fontId="6" fillId="0" borderId="46" xfId="139" applyFont="1" applyBorder="1" applyAlignment="1">
      <alignment wrapText="1"/>
      <protection/>
    </xf>
    <xf numFmtId="0" fontId="6" fillId="0" borderId="37" xfId="139" applyFont="1" applyBorder="1" applyAlignment="1">
      <alignment wrapText="1"/>
      <protection/>
    </xf>
    <xf numFmtId="0" fontId="6" fillId="0" borderId="47" xfId="139" applyFont="1" applyBorder="1" applyAlignment="1">
      <alignment wrapText="1"/>
      <protection/>
    </xf>
    <xf numFmtId="0" fontId="6" fillId="0" borderId="41" xfId="139" applyFont="1" applyBorder="1" applyAlignment="1">
      <alignment wrapText="1"/>
      <protection/>
    </xf>
    <xf numFmtId="0" fontId="6" fillId="0" borderId="43" xfId="139" applyFont="1" applyBorder="1" applyAlignment="1">
      <alignment wrapText="1"/>
      <protection/>
    </xf>
    <xf numFmtId="0" fontId="6" fillId="0" borderId="48" xfId="139" applyFont="1" applyBorder="1" applyAlignment="1">
      <alignment wrapText="1"/>
      <protection/>
    </xf>
    <xf numFmtId="0" fontId="6" fillId="0" borderId="44" xfId="139" applyFont="1" applyBorder="1" applyAlignment="1">
      <alignment wrapText="1"/>
      <protection/>
    </xf>
    <xf numFmtId="0" fontId="6" fillId="0" borderId="0" xfId="139" applyFont="1" applyAlignment="1">
      <alignment wrapText="1"/>
      <protection/>
    </xf>
    <xf numFmtId="0" fontId="43" fillId="0" borderId="33" xfId="139" applyFont="1" applyBorder="1" applyAlignment="1">
      <alignment wrapText="1"/>
      <protection/>
    </xf>
    <xf numFmtId="0" fontId="43" fillId="0" borderId="0" xfId="139" applyFont="1" applyAlignment="1">
      <alignment wrapText="1"/>
      <protection/>
    </xf>
    <xf numFmtId="0" fontId="56" fillId="0" borderId="0" xfId="139" applyFont="1" applyAlignment="1">
      <alignment/>
      <protection/>
    </xf>
    <xf numFmtId="0" fontId="56" fillId="0" borderId="0" xfId="139" applyFont="1" applyAlignment="1">
      <alignment wrapText="1"/>
      <protection/>
    </xf>
    <xf numFmtId="0" fontId="57" fillId="0" borderId="47" xfId="139" applyFont="1" applyBorder="1" applyAlignment="1">
      <alignment wrapText="1"/>
      <protection/>
    </xf>
    <xf numFmtId="0" fontId="57" fillId="0" borderId="41" xfId="139" applyFont="1" applyBorder="1" applyAlignment="1">
      <alignment wrapText="1"/>
      <protection/>
    </xf>
    <xf numFmtId="0" fontId="57" fillId="0" borderId="0" xfId="139" applyFont="1" applyAlignment="1">
      <alignment wrapText="1"/>
      <protection/>
    </xf>
    <xf numFmtId="0" fontId="58" fillId="0" borderId="37" xfId="139" applyFont="1" applyBorder="1" applyAlignment="1">
      <alignment wrapText="1"/>
      <protection/>
    </xf>
    <xf numFmtId="0" fontId="59" fillId="0" borderId="47" xfId="139" applyFont="1" applyBorder="1" applyAlignment="1">
      <alignment wrapText="1"/>
      <protection/>
    </xf>
    <xf numFmtId="0" fontId="59" fillId="0" borderId="41" xfId="139" applyFont="1" applyBorder="1" applyAlignment="1">
      <alignment wrapText="1"/>
      <protection/>
    </xf>
    <xf numFmtId="0" fontId="59" fillId="0" borderId="0" xfId="139" applyFont="1" applyAlignment="1">
      <alignment wrapText="1"/>
      <protection/>
    </xf>
    <xf numFmtId="0" fontId="57" fillId="0" borderId="48" xfId="139" applyFont="1" applyBorder="1" applyAlignment="1">
      <alignment wrapText="1"/>
      <protection/>
    </xf>
    <xf numFmtId="0" fontId="57" fillId="0" borderId="44" xfId="139" applyFont="1" applyBorder="1" applyAlignment="1">
      <alignment wrapText="1"/>
      <protection/>
    </xf>
    <xf numFmtId="0" fontId="44" fillId="0" borderId="46" xfId="139" applyFont="1" applyBorder="1" applyAlignment="1">
      <alignment wrapText="1"/>
      <protection/>
    </xf>
    <xf numFmtId="0" fontId="60" fillId="0" borderId="37" xfId="139" applyFont="1" applyBorder="1" applyAlignment="1">
      <alignment wrapText="1"/>
      <protection/>
    </xf>
    <xf numFmtId="0" fontId="60" fillId="0" borderId="41" xfId="139" applyFont="1" applyBorder="1" applyAlignment="1">
      <alignment wrapText="1"/>
      <protection/>
    </xf>
    <xf numFmtId="0" fontId="60" fillId="0" borderId="0" xfId="139" applyFont="1" applyAlignment="1">
      <alignment wrapText="1"/>
      <protection/>
    </xf>
    <xf numFmtId="0" fontId="61" fillId="0" borderId="0" xfId="139" applyFont="1" applyAlignment="1">
      <alignment wrapText="1"/>
      <protection/>
    </xf>
    <xf numFmtId="0" fontId="2" fillId="15" borderId="49" xfId="0" applyFont="1" applyFill="1" applyBorder="1" applyAlignment="1">
      <alignment/>
    </xf>
    <xf numFmtId="0" fontId="62" fillId="15" borderId="50" xfId="0" applyFont="1" applyFill="1" applyBorder="1" applyAlignment="1">
      <alignment wrapText="1"/>
    </xf>
    <xf numFmtId="0" fontId="63" fillId="0" borderId="24" xfId="0" applyFont="1" applyFill="1" applyBorder="1" applyAlignment="1">
      <alignment wrapText="1"/>
    </xf>
    <xf numFmtId="0" fontId="63" fillId="0" borderId="49" xfId="0" applyFont="1" applyFill="1" applyBorder="1" applyAlignment="1">
      <alignment/>
    </xf>
    <xf numFmtId="0" fontId="63" fillId="0" borderId="39" xfId="0" applyFont="1" applyFill="1" applyBorder="1" applyAlignment="1">
      <alignment/>
    </xf>
    <xf numFmtId="0" fontId="63" fillId="14" borderId="34" xfId="0" applyFont="1" applyFill="1" applyBorder="1" applyAlignment="1">
      <alignment/>
    </xf>
    <xf numFmtId="0" fontId="63" fillId="14" borderId="19" xfId="0" applyFont="1" applyFill="1" applyBorder="1" applyAlignment="1">
      <alignment/>
    </xf>
    <xf numFmtId="0" fontId="63" fillId="14" borderId="21" xfId="0" applyFont="1" applyFill="1" applyBorder="1" applyAlignment="1">
      <alignment/>
    </xf>
    <xf numFmtId="0" fontId="63" fillId="0" borderId="51" xfId="0" applyFont="1" applyFill="1" applyBorder="1" applyAlignment="1">
      <alignment/>
    </xf>
    <xf numFmtId="0" fontId="63" fillId="14" borderId="49" xfId="0" applyFont="1" applyFill="1" applyBorder="1" applyAlignment="1">
      <alignment/>
    </xf>
    <xf numFmtId="0" fontId="63" fillId="14" borderId="39" xfId="0" applyFont="1" applyFill="1" applyBorder="1" applyAlignment="1">
      <alignment/>
    </xf>
    <xf numFmtId="0" fontId="63" fillId="14" borderId="51" xfId="0" applyFont="1" applyFill="1" applyBorder="1" applyAlignment="1">
      <alignment/>
    </xf>
    <xf numFmtId="0" fontId="63" fillId="0" borderId="52" xfId="0" applyFont="1" applyFill="1" applyBorder="1" applyAlignment="1">
      <alignment/>
    </xf>
    <xf numFmtId="0" fontId="63" fillId="15" borderId="49" xfId="0" applyFont="1" applyFill="1" applyBorder="1" applyAlignment="1">
      <alignment/>
    </xf>
    <xf numFmtId="0" fontId="63" fillId="0" borderId="53" xfId="0" applyFont="1" applyFill="1" applyBorder="1" applyAlignment="1">
      <alignment/>
    </xf>
    <xf numFmtId="0" fontId="63" fillId="14" borderId="19" xfId="0" applyFont="1" applyFill="1" applyBorder="1" applyAlignment="1">
      <alignment wrapText="1"/>
    </xf>
    <xf numFmtId="0" fontId="63" fillId="14" borderId="0" xfId="0" applyFont="1" applyFill="1" applyAlignment="1">
      <alignment/>
    </xf>
    <xf numFmtId="0" fontId="64" fillId="0" borderId="25" xfId="0" applyFont="1" applyFill="1" applyBorder="1" applyAlignment="1">
      <alignment wrapText="1"/>
    </xf>
    <xf numFmtId="0" fontId="64" fillId="0" borderId="50" xfId="0" applyFont="1" applyFill="1" applyBorder="1" applyAlignment="1">
      <alignment wrapText="1"/>
    </xf>
    <xf numFmtId="0" fontId="64" fillId="0" borderId="0" xfId="0" applyFont="1" applyFill="1" applyBorder="1" applyAlignment="1">
      <alignment wrapText="1"/>
    </xf>
    <xf numFmtId="0" fontId="64" fillId="0" borderId="35" xfId="0" applyFont="1" applyBorder="1" applyAlignment="1">
      <alignment wrapText="1"/>
    </xf>
    <xf numFmtId="0" fontId="64" fillId="0" borderId="18" xfId="0" applyFont="1" applyBorder="1" applyAlignment="1">
      <alignment wrapText="1"/>
    </xf>
    <xf numFmtId="0" fontId="64" fillId="0" borderId="20" xfId="0" applyFont="1" applyBorder="1" applyAlignment="1">
      <alignment wrapText="1"/>
    </xf>
    <xf numFmtId="0" fontId="64" fillId="0" borderId="54" xfId="0" applyFont="1" applyFill="1" applyBorder="1" applyAlignment="1">
      <alignment wrapText="1"/>
    </xf>
    <xf numFmtId="0" fontId="64" fillId="0" borderId="5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64" fillId="0" borderId="54" xfId="0" applyFont="1" applyBorder="1" applyAlignment="1">
      <alignment wrapText="1"/>
    </xf>
    <xf numFmtId="0" fontId="64" fillId="0" borderId="55" xfId="0" applyFont="1" applyFill="1" applyBorder="1" applyAlignment="1">
      <alignment wrapText="1"/>
    </xf>
    <xf numFmtId="0" fontId="64" fillId="15" borderId="50" xfId="0" applyFont="1" applyFill="1" applyBorder="1" applyAlignment="1">
      <alignment wrapText="1"/>
    </xf>
    <xf numFmtId="0" fontId="64" fillId="0" borderId="56" xfId="0" applyFont="1" applyFill="1" applyBorder="1" applyAlignment="1">
      <alignment wrapText="1"/>
    </xf>
    <xf numFmtId="0" fontId="64" fillId="0" borderId="0" xfId="0" applyFont="1" applyAlignment="1">
      <alignment wrapText="1"/>
    </xf>
    <xf numFmtId="0" fontId="64" fillId="1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3" fillId="0" borderId="24" xfId="0" applyFont="1" applyFill="1" applyBorder="1" applyAlignment="1">
      <alignment/>
    </xf>
    <xf numFmtId="0" fontId="63" fillId="0" borderId="53" xfId="0" applyFont="1" applyFill="1" applyBorder="1" applyAlignment="1">
      <alignment wrapText="1"/>
    </xf>
    <xf numFmtId="0" fontId="63" fillId="14" borderId="34" xfId="0" applyFont="1" applyFill="1" applyBorder="1" applyAlignment="1">
      <alignment wrapText="1"/>
    </xf>
    <xf numFmtId="0" fontId="63" fillId="14" borderId="21" xfId="0" applyFont="1" applyFill="1" applyBorder="1" applyAlignment="1">
      <alignment wrapText="1"/>
    </xf>
    <xf numFmtId="0" fontId="63" fillId="12" borderId="49" xfId="0" applyFont="1" applyFill="1" applyBorder="1" applyAlignment="1">
      <alignment/>
    </xf>
    <xf numFmtId="0" fontId="64" fillId="12" borderId="50" xfId="0" applyFont="1" applyFill="1" applyBorder="1" applyAlignment="1">
      <alignment wrapText="1"/>
    </xf>
    <xf numFmtId="0" fontId="63" fillId="14" borderId="24" xfId="0" applyFont="1" applyFill="1" applyBorder="1" applyAlignment="1">
      <alignment/>
    </xf>
    <xf numFmtId="0" fontId="64" fillId="0" borderId="25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7" fillId="0" borderId="53" xfId="0" applyFont="1" applyFill="1" applyBorder="1" applyAlignment="1">
      <alignment wrapText="1"/>
    </xf>
    <xf numFmtId="0" fontId="37" fillId="0" borderId="56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Border="1" applyAlignment="1">
      <alignment/>
    </xf>
    <xf numFmtId="2" fontId="37" fillId="0" borderId="57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52" xfId="0" applyFont="1" applyFill="1" applyBorder="1" applyAlignment="1">
      <alignment/>
    </xf>
    <xf numFmtId="0" fontId="1" fillId="0" borderId="55" xfId="0" applyFont="1" applyBorder="1" applyAlignment="1">
      <alignment/>
    </xf>
    <xf numFmtId="2" fontId="1" fillId="0" borderId="26" xfId="0" applyNumberFormat="1" applyFont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2" fontId="1" fillId="0" borderId="33" xfId="0" applyNumberFormat="1" applyFont="1" applyBorder="1" applyAlignment="1">
      <alignment horizontal="center"/>
    </xf>
    <xf numFmtId="0" fontId="1" fillId="0" borderId="53" xfId="0" applyFont="1" applyFill="1" applyBorder="1" applyAlignment="1">
      <alignment wrapText="1"/>
    </xf>
    <xf numFmtId="0" fontId="1" fillId="0" borderId="56" xfId="0" applyFont="1" applyBorder="1" applyAlignment="1">
      <alignment wrapText="1"/>
    </xf>
    <xf numFmtId="2" fontId="1" fillId="0" borderId="57" xfId="0" applyNumberFormat="1" applyFont="1" applyBorder="1" applyAlignment="1">
      <alignment horizontal="center" wrapText="1"/>
    </xf>
    <xf numFmtId="0" fontId="35" fillId="0" borderId="0" xfId="146" applyFont="1">
      <alignment/>
      <protection/>
    </xf>
    <xf numFmtId="0" fontId="32" fillId="0" borderId="24" xfId="146" applyFont="1" applyBorder="1" applyAlignment="1">
      <alignment horizontal="center" vertical="center" wrapText="1"/>
      <protection/>
    </xf>
    <xf numFmtId="0" fontId="32" fillId="0" borderId="25" xfId="146" applyFont="1" applyBorder="1" applyAlignment="1">
      <alignment horizontal="center" vertical="center" wrapText="1"/>
      <protection/>
    </xf>
    <xf numFmtId="0" fontId="32" fillId="0" borderId="33" xfId="146" applyFont="1" applyBorder="1" applyAlignment="1">
      <alignment horizontal="center" wrapText="1"/>
      <protection/>
    </xf>
    <xf numFmtId="0" fontId="35" fillId="0" borderId="0" xfId="146" applyFont="1" applyAlignment="1">
      <alignment vertical="center"/>
      <protection/>
    </xf>
    <xf numFmtId="0" fontId="31" fillId="0" borderId="35" xfId="146" applyFont="1" applyBorder="1" applyAlignment="1">
      <alignment horizontal="center" vertical="center"/>
      <protection/>
    </xf>
    <xf numFmtId="0" fontId="31" fillId="0" borderId="18" xfId="146" applyFont="1" applyBorder="1" applyAlignment="1">
      <alignment horizontal="center" vertical="center"/>
      <protection/>
    </xf>
    <xf numFmtId="49" fontId="31" fillId="0" borderId="18" xfId="146" applyNumberFormat="1" applyFont="1" applyBorder="1" applyAlignment="1">
      <alignment horizontal="center" vertical="center"/>
      <protection/>
    </xf>
    <xf numFmtId="49" fontId="31" fillId="0" borderId="38" xfId="146" applyNumberFormat="1" applyFont="1" applyBorder="1" applyAlignment="1">
      <alignment horizontal="center" vertical="center"/>
      <protection/>
    </xf>
    <xf numFmtId="0" fontId="31" fillId="0" borderId="38" xfId="146" applyFont="1" applyBorder="1" applyAlignment="1">
      <alignment horizontal="center" vertical="center"/>
      <protection/>
    </xf>
    <xf numFmtId="49" fontId="31" fillId="0" borderId="20" xfId="146" applyNumberFormat="1" applyFont="1" applyBorder="1" applyAlignment="1">
      <alignment horizontal="center" vertical="center"/>
      <protection/>
    </xf>
    <xf numFmtId="0" fontId="31" fillId="0" borderId="20" xfId="146" applyFont="1" applyBorder="1" applyAlignment="1">
      <alignment horizontal="center" vertical="center"/>
      <protection/>
    </xf>
    <xf numFmtId="49" fontId="31" fillId="0" borderId="35" xfId="146" applyNumberFormat="1" applyFont="1" applyBorder="1" applyAlignment="1">
      <alignment horizontal="center" vertical="center"/>
      <protection/>
    </xf>
    <xf numFmtId="49" fontId="31" fillId="0" borderId="28" xfId="146" applyNumberFormat="1" applyFont="1" applyBorder="1" applyAlignment="1">
      <alignment horizontal="center" vertical="center"/>
      <protection/>
    </xf>
    <xf numFmtId="0" fontId="31" fillId="0" borderId="28" xfId="146" applyFont="1" applyBorder="1" applyAlignment="1">
      <alignment horizontal="center" vertical="center"/>
      <protection/>
    </xf>
    <xf numFmtId="0" fontId="35" fillId="0" borderId="0" xfId="146" applyFont="1" applyAlignment="1">
      <alignment horizontal="center"/>
      <protection/>
    </xf>
    <xf numFmtId="0" fontId="39" fillId="0" borderId="0" xfId="142">
      <alignment/>
      <protection/>
    </xf>
    <xf numFmtId="0" fontId="68" fillId="0" borderId="58" xfId="140" applyFont="1" applyBorder="1" applyAlignment="1">
      <alignment horizontal="center" vertical="center" wrapText="1"/>
      <protection/>
    </xf>
    <xf numFmtId="0" fontId="68" fillId="0" borderId="58" xfId="140" applyFont="1" applyBorder="1" applyAlignment="1">
      <alignment horizontal="center" vertical="center" wrapText="1"/>
      <protection/>
    </xf>
    <xf numFmtId="0" fontId="68" fillId="0" borderId="59" xfId="140" applyFont="1" applyFill="1" applyBorder="1" applyAlignment="1">
      <alignment vertical="center"/>
      <protection/>
    </xf>
    <xf numFmtId="197" fontId="70" fillId="0" borderId="59" xfId="140" applyNumberFormat="1" applyFont="1" applyFill="1" applyBorder="1" applyAlignment="1">
      <alignment horizontal="center" vertical="center"/>
      <protection/>
    </xf>
    <xf numFmtId="197" fontId="68" fillId="0" borderId="59" xfId="140" applyNumberFormat="1" applyFont="1" applyFill="1" applyBorder="1" applyAlignment="1">
      <alignment horizontal="center" vertical="center"/>
      <protection/>
    </xf>
    <xf numFmtId="0" fontId="68" fillId="0" borderId="60" xfId="140" applyFont="1" applyFill="1" applyBorder="1" applyAlignment="1">
      <alignment vertical="center"/>
      <protection/>
    </xf>
    <xf numFmtId="0" fontId="68" fillId="0" borderId="60" xfId="140" applyFont="1" applyBorder="1" applyAlignment="1">
      <alignment vertical="center"/>
      <protection/>
    </xf>
    <xf numFmtId="0" fontId="68" fillId="0" borderId="61" xfId="140" applyFont="1" applyBorder="1" applyAlignment="1">
      <alignment vertical="center"/>
      <protection/>
    </xf>
    <xf numFmtId="197" fontId="70" fillId="0" borderId="62" xfId="140" applyNumberFormat="1" applyFont="1" applyFill="1" applyBorder="1" applyAlignment="1">
      <alignment horizontal="center" vertical="center"/>
      <protection/>
    </xf>
    <xf numFmtId="197" fontId="68" fillId="0" borderId="62" xfId="140" applyNumberFormat="1" applyFont="1" applyFill="1" applyBorder="1" applyAlignment="1">
      <alignment horizontal="center" vertical="center"/>
      <protection/>
    </xf>
    <xf numFmtId="197" fontId="68" fillId="0" borderId="22" xfId="140" applyNumberFormat="1" applyFont="1" applyFill="1" applyBorder="1" applyAlignment="1">
      <alignment horizontal="center" vertical="center"/>
      <protection/>
    </xf>
    <xf numFmtId="197" fontId="70" fillId="0" borderId="60" xfId="140" applyNumberFormat="1" applyFont="1" applyFill="1" applyBorder="1" applyAlignment="1">
      <alignment horizontal="center" vertical="center"/>
      <protection/>
    </xf>
    <xf numFmtId="0" fontId="68" fillId="0" borderId="27" xfId="140" applyFont="1" applyBorder="1" applyAlignment="1">
      <alignment vertical="center"/>
      <protection/>
    </xf>
    <xf numFmtId="197" fontId="70" fillId="0" borderId="63" xfId="140" applyNumberFormat="1" applyFont="1" applyFill="1" applyBorder="1" applyAlignment="1">
      <alignment horizontal="center" vertical="center"/>
      <protection/>
    </xf>
    <xf numFmtId="197" fontId="68" fillId="0" borderId="63" xfId="140" applyNumberFormat="1" applyFont="1" applyFill="1" applyBorder="1" applyAlignment="1">
      <alignment horizontal="center" vertical="center"/>
      <protection/>
    </xf>
    <xf numFmtId="0" fontId="68" fillId="0" borderId="30" xfId="140" applyFont="1" applyBorder="1" applyAlignment="1">
      <alignment vertical="center"/>
      <protection/>
    </xf>
    <xf numFmtId="0" fontId="68" fillId="0" borderId="64" xfId="140" applyFont="1" applyBorder="1" applyAlignment="1">
      <alignment vertical="center"/>
      <protection/>
    </xf>
    <xf numFmtId="0" fontId="68" fillId="0" borderId="65" xfId="140" applyFont="1" applyBorder="1" applyAlignment="1">
      <alignment vertical="center"/>
      <protection/>
    </xf>
    <xf numFmtId="197" fontId="70" fillId="0" borderId="66" xfId="140" applyNumberFormat="1" applyFont="1" applyFill="1" applyBorder="1" applyAlignment="1">
      <alignment horizontal="center" vertical="center"/>
      <protection/>
    </xf>
    <xf numFmtId="197" fontId="68" fillId="0" borderId="66" xfId="140" applyNumberFormat="1" applyFont="1" applyFill="1" applyBorder="1" applyAlignment="1">
      <alignment horizontal="center" vertical="center"/>
      <protection/>
    </xf>
    <xf numFmtId="197" fontId="68" fillId="0" borderId="60" xfId="140" applyNumberFormat="1" applyFont="1" applyFill="1" applyBorder="1" applyAlignment="1">
      <alignment horizontal="center" vertical="center"/>
      <protection/>
    </xf>
    <xf numFmtId="0" fontId="68" fillId="0" borderId="67" xfId="140" applyFont="1" applyBorder="1" applyAlignment="1">
      <alignment vertical="center"/>
      <protection/>
    </xf>
    <xf numFmtId="197" fontId="68" fillId="0" borderId="67" xfId="140" applyNumberFormat="1" applyFont="1" applyFill="1" applyBorder="1" applyAlignment="1">
      <alignment horizontal="center" vertical="center"/>
      <protection/>
    </xf>
    <xf numFmtId="0" fontId="68" fillId="0" borderId="63" xfId="140" applyFont="1" applyFill="1" applyBorder="1" applyAlignment="1">
      <alignment vertical="center"/>
      <protection/>
    </xf>
    <xf numFmtId="0" fontId="68" fillId="0" borderId="67" xfId="140" applyFont="1" applyFill="1" applyBorder="1" applyAlignment="1">
      <alignment vertical="center"/>
      <protection/>
    </xf>
    <xf numFmtId="197" fontId="68" fillId="0" borderId="23" xfId="140" applyNumberFormat="1" applyFont="1" applyFill="1" applyBorder="1" applyAlignment="1">
      <alignment horizontal="center" vertical="center"/>
      <protection/>
    </xf>
    <xf numFmtId="197" fontId="70" fillId="0" borderId="67" xfId="140" applyNumberFormat="1" applyFont="1" applyFill="1" applyBorder="1" applyAlignment="1">
      <alignment horizontal="center" vertical="center"/>
      <protection/>
    </xf>
    <xf numFmtId="0" fontId="68" fillId="0" borderId="51" xfId="140" applyFont="1" applyFill="1" applyBorder="1" applyAlignment="1">
      <alignment vertical="center"/>
      <protection/>
    </xf>
    <xf numFmtId="197" fontId="70" fillId="0" borderId="54" xfId="140" applyNumberFormat="1" applyFont="1" applyFill="1" applyBorder="1" applyAlignment="1">
      <alignment horizontal="center" vertical="center"/>
      <protection/>
    </xf>
    <xf numFmtId="197" fontId="68" fillId="0" borderId="44" xfId="140" applyNumberFormat="1" applyFont="1" applyFill="1" applyBorder="1" applyAlignment="1">
      <alignment horizontal="center" vertical="center"/>
      <protection/>
    </xf>
    <xf numFmtId="0" fontId="68" fillId="0" borderId="68" xfId="140" applyFont="1" applyBorder="1" applyAlignment="1">
      <alignment vertical="center"/>
      <protection/>
    </xf>
    <xf numFmtId="0" fontId="68" fillId="0" borderId="51" xfId="140" applyFont="1" applyBorder="1" applyAlignment="1">
      <alignment vertical="center"/>
      <protection/>
    </xf>
    <xf numFmtId="0" fontId="68" fillId="0" borderId="63" xfId="140" applyFont="1" applyBorder="1" applyAlignment="1">
      <alignment vertical="center"/>
      <protection/>
    </xf>
    <xf numFmtId="0" fontId="65" fillId="0" borderId="60" xfId="140" applyBorder="1" applyAlignment="1">
      <alignment vertical="center"/>
      <protection/>
    </xf>
    <xf numFmtId="0" fontId="68" fillId="0" borderId="59" xfId="140" applyFont="1" applyBorder="1" applyAlignment="1">
      <alignment vertical="center"/>
      <protection/>
    </xf>
    <xf numFmtId="0" fontId="65" fillId="0" borderId="0" xfId="140" applyAlignment="1">
      <alignment vertical="center"/>
      <protection/>
    </xf>
    <xf numFmtId="0" fontId="65" fillId="0" borderId="60" xfId="140" applyFont="1" applyBorder="1" applyAlignment="1">
      <alignment vertical="center"/>
      <protection/>
    </xf>
    <xf numFmtId="197" fontId="70" fillId="0" borderId="69" xfId="140" applyNumberFormat="1" applyFont="1" applyFill="1" applyBorder="1" applyAlignment="1">
      <alignment horizontal="center" vertical="center"/>
      <protection/>
    </xf>
    <xf numFmtId="197" fontId="70" fillId="0" borderId="70" xfId="140" applyNumberFormat="1" applyFont="1" applyFill="1" applyBorder="1" applyAlignment="1">
      <alignment horizontal="center" vertical="center"/>
      <protection/>
    </xf>
    <xf numFmtId="197" fontId="70" fillId="0" borderId="71" xfId="140" applyNumberFormat="1" applyFont="1" applyFill="1" applyBorder="1" applyAlignment="1">
      <alignment horizontal="center" vertical="center"/>
      <protection/>
    </xf>
    <xf numFmtId="197" fontId="70" fillId="0" borderId="72" xfId="140" applyNumberFormat="1" applyFont="1" applyFill="1" applyBorder="1" applyAlignment="1">
      <alignment horizontal="center" vertical="center"/>
      <protection/>
    </xf>
    <xf numFmtId="197" fontId="70" fillId="0" borderId="73" xfId="140" applyNumberFormat="1" applyFont="1" applyFill="1" applyBorder="1" applyAlignment="1">
      <alignment horizontal="center" vertical="center"/>
      <protection/>
    </xf>
    <xf numFmtId="0" fontId="68" fillId="0" borderId="0" xfId="140" applyFont="1" applyAlignment="1">
      <alignment vertical="center"/>
      <protection/>
    </xf>
    <xf numFmtId="0" fontId="71" fillId="0" borderId="0" xfId="140" applyFont="1" applyAlignment="1">
      <alignment vertical="center"/>
      <protection/>
    </xf>
    <xf numFmtId="10" fontId="65" fillId="0" borderId="0" xfId="140" applyNumberFormat="1" applyAlignment="1">
      <alignment vertical="center"/>
      <protection/>
    </xf>
    <xf numFmtId="0" fontId="72" fillId="0" borderId="0" xfId="142" applyFont="1">
      <alignment/>
      <protection/>
    </xf>
    <xf numFmtId="0" fontId="65" fillId="0" borderId="0" xfId="140" applyFont="1" applyAlignment="1">
      <alignment vertical="center"/>
      <protection/>
    </xf>
    <xf numFmtId="0" fontId="73" fillId="0" borderId="21" xfId="0" applyFont="1" applyBorder="1" applyAlignment="1">
      <alignment wrapText="1"/>
    </xf>
    <xf numFmtId="0" fontId="73" fillId="0" borderId="20" xfId="0" applyFont="1" applyBorder="1" applyAlignment="1">
      <alignment wrapText="1"/>
    </xf>
    <xf numFmtId="0" fontId="73" fillId="0" borderId="23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74" fillId="0" borderId="18" xfId="0" applyFont="1" applyBorder="1" applyAlignment="1">
      <alignment wrapText="1"/>
    </xf>
    <xf numFmtId="0" fontId="73" fillId="0" borderId="22" xfId="0" applyFont="1" applyBorder="1" applyAlignment="1">
      <alignment wrapText="1"/>
    </xf>
    <xf numFmtId="0" fontId="43" fillId="0" borderId="21" xfId="0" applyFont="1" applyBorder="1" applyAlignment="1">
      <alignment wrapText="1"/>
    </xf>
    <xf numFmtId="0" fontId="74" fillId="0" borderId="20" xfId="0" applyFont="1" applyBorder="1" applyAlignment="1">
      <alignment wrapText="1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0" fillId="0" borderId="3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0" fillId="0" borderId="37" xfId="0" applyFill="1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40" xfId="0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72" fillId="0" borderId="0" xfId="141" applyNumberFormat="1" applyFont="1" applyFill="1" applyBorder="1" applyAlignment="1" applyProtection="1">
      <alignment vertical="top"/>
      <protection/>
    </xf>
    <xf numFmtId="0" fontId="39" fillId="0" borderId="0" xfId="141" applyNumberFormat="1" applyFont="1" applyFill="1" applyBorder="1" applyAlignment="1" applyProtection="1">
      <alignment vertical="top"/>
      <protection/>
    </xf>
    <xf numFmtId="0" fontId="39" fillId="0" borderId="0" xfId="141" applyNumberFormat="1" applyFont="1" applyFill="1" applyBorder="1" applyAlignment="1" applyProtection="1">
      <alignment vertical="top"/>
      <protection/>
    </xf>
    <xf numFmtId="0" fontId="39" fillId="0" borderId="34" xfId="141" applyNumberFormat="1" applyFont="1" applyFill="1" applyBorder="1" applyAlignment="1" applyProtection="1">
      <alignment horizontal="left" vertical="top" wrapText="1"/>
      <protection/>
    </xf>
    <xf numFmtId="0" fontId="39" fillId="0" borderId="35" xfId="141" applyNumberFormat="1" applyFont="1" applyFill="1" applyBorder="1" applyAlignment="1" applyProtection="1">
      <alignment horizontal="left" vertical="top" wrapText="1"/>
      <protection/>
    </xf>
    <xf numFmtId="0" fontId="39" fillId="0" borderId="36" xfId="141" applyNumberFormat="1" applyFont="1" applyFill="1" applyBorder="1" applyAlignment="1" applyProtection="1">
      <alignment horizontal="center" vertical="top"/>
      <protection/>
    </xf>
    <xf numFmtId="0" fontId="39" fillId="0" borderId="19" xfId="141" applyNumberFormat="1" applyFont="1" applyFill="1" applyBorder="1" applyAlignment="1" applyProtection="1">
      <alignment horizontal="left" vertical="top" wrapText="1"/>
      <protection/>
    </xf>
    <xf numFmtId="0" fontId="39" fillId="0" borderId="18" xfId="141" applyNumberFormat="1" applyFont="1" applyFill="1" applyBorder="1" applyAlignment="1" applyProtection="1">
      <alignment horizontal="left" vertical="top" wrapText="1"/>
      <protection/>
    </xf>
    <xf numFmtId="0" fontId="39" fillId="0" borderId="22" xfId="141" applyNumberFormat="1" applyFont="1" applyFill="1" applyBorder="1" applyAlignment="1" applyProtection="1">
      <alignment horizontal="center" vertical="top"/>
      <protection/>
    </xf>
    <xf numFmtId="0" fontId="39" fillId="0" borderId="31" xfId="141" applyNumberFormat="1" applyFont="1" applyFill="1" applyBorder="1" applyAlignment="1" applyProtection="1">
      <alignment horizontal="center" vertical="top"/>
      <protection/>
    </xf>
    <xf numFmtId="0" fontId="39" fillId="0" borderId="38" xfId="141" applyNumberFormat="1" applyFont="1" applyFill="1" applyBorder="1" applyAlignment="1" applyProtection="1">
      <alignment horizontal="left" vertical="top"/>
      <protection/>
    </xf>
    <xf numFmtId="0" fontId="72" fillId="0" borderId="32" xfId="141" applyNumberFormat="1" applyFont="1" applyFill="1" applyBorder="1" applyAlignment="1" applyProtection="1">
      <alignment horizontal="left" vertical="top"/>
      <protection/>
    </xf>
    <xf numFmtId="0" fontId="39" fillId="0" borderId="74" xfId="141" applyNumberFormat="1" applyFont="1" applyFill="1" applyBorder="1" applyAlignment="1" applyProtection="1">
      <alignment horizontal="left" vertical="top"/>
      <protection/>
    </xf>
    <xf numFmtId="0" fontId="39" fillId="0" borderId="75" xfId="141" applyNumberFormat="1" applyFont="1" applyFill="1" applyBorder="1" applyAlignment="1" applyProtection="1">
      <alignment horizontal="center" vertical="top"/>
      <protection/>
    </xf>
    <xf numFmtId="0" fontId="39" fillId="0" borderId="76" xfId="141" applyNumberFormat="1" applyFont="1" applyFill="1" applyBorder="1" applyAlignment="1" applyProtection="1">
      <alignment horizontal="left" vertical="top"/>
      <protection/>
    </xf>
    <xf numFmtId="0" fontId="39" fillId="0" borderId="37" xfId="141" applyNumberFormat="1" applyFont="1" applyFill="1" applyBorder="1" applyAlignment="1" applyProtection="1">
      <alignment horizontal="left" vertical="top"/>
      <protection/>
    </xf>
    <xf numFmtId="0" fontId="39" fillId="0" borderId="28" xfId="141" applyNumberFormat="1" applyFont="1" applyFill="1" applyBorder="1" applyAlignment="1" applyProtection="1">
      <alignment horizontal="center" vertical="top"/>
      <protection/>
    </xf>
    <xf numFmtId="0" fontId="39" fillId="0" borderId="29" xfId="141" applyNumberFormat="1" applyFont="1" applyFill="1" applyBorder="1" applyAlignment="1" applyProtection="1">
      <alignment horizontal="left" vertical="top"/>
      <protection/>
    </xf>
    <xf numFmtId="0" fontId="39" fillId="0" borderId="76" xfId="141" applyNumberFormat="1" applyFont="1" applyFill="1" applyBorder="1" applyAlignment="1" applyProtection="1">
      <alignment horizontal="left" vertical="top"/>
      <protection/>
    </xf>
    <xf numFmtId="0" fontId="39" fillId="0" borderId="38" xfId="141" applyNumberFormat="1" applyFont="1" applyFill="1" applyBorder="1" applyAlignment="1" applyProtection="1">
      <alignment horizontal="left" vertical="top" wrapText="1" indent="2"/>
      <protection/>
    </xf>
    <xf numFmtId="0" fontId="72" fillId="0" borderId="32" xfId="141" applyNumberFormat="1" applyFont="1" applyFill="1" applyBorder="1" applyAlignment="1" applyProtection="1">
      <alignment horizontal="left" vertical="top" wrapText="1"/>
      <protection/>
    </xf>
    <xf numFmtId="0" fontId="39" fillId="0" borderId="31" xfId="141" applyNumberFormat="1" applyFont="1" applyFill="1" applyBorder="1" applyAlignment="1" applyProtection="1">
      <alignment horizontal="center" vertical="top"/>
      <protection/>
    </xf>
    <xf numFmtId="0" fontId="39" fillId="0" borderId="74" xfId="141" applyNumberFormat="1" applyFont="1" applyFill="1" applyBorder="1" applyAlignment="1" applyProtection="1">
      <alignment horizontal="center" vertical="top"/>
      <protection/>
    </xf>
    <xf numFmtId="0" fontId="39" fillId="0" borderId="76" xfId="141" applyNumberFormat="1" applyFont="1" applyFill="1" applyBorder="1" applyAlignment="1" applyProtection="1">
      <alignment horizontal="left" vertical="top" wrapText="1"/>
      <protection/>
    </xf>
    <xf numFmtId="0" fontId="39" fillId="0" borderId="37" xfId="141" applyNumberFormat="1" applyFont="1" applyFill="1" applyBorder="1" applyAlignment="1" applyProtection="1">
      <alignment horizontal="center" vertical="top"/>
      <protection/>
    </xf>
    <xf numFmtId="0" fontId="39" fillId="0" borderId="29" xfId="141" applyNumberFormat="1" applyFont="1" applyFill="1" applyBorder="1" applyAlignment="1" applyProtection="1">
      <alignment horizontal="left" vertical="top" wrapText="1"/>
      <protection/>
    </xf>
    <xf numFmtId="0" fontId="39" fillId="0" borderId="76" xfId="141" applyNumberFormat="1" applyFont="1" applyFill="1" applyBorder="1" applyAlignment="1" applyProtection="1">
      <alignment horizontal="left" vertical="top"/>
      <protection/>
    </xf>
    <xf numFmtId="0" fontId="72" fillId="0" borderId="32" xfId="141" applyNumberFormat="1" applyFont="1" applyFill="1" applyBorder="1" applyAlignment="1" applyProtection="1">
      <alignment horizontal="left" vertical="top"/>
      <protection/>
    </xf>
    <xf numFmtId="0" fontId="72" fillId="0" borderId="32" xfId="141" applyNumberFormat="1" applyFont="1" applyFill="1" applyBorder="1" applyAlignment="1" applyProtection="1">
      <alignment horizontal="left" vertical="top"/>
      <protection/>
    </xf>
    <xf numFmtId="0" fontId="39" fillId="0" borderId="29" xfId="141" applyNumberFormat="1" applyFont="1" applyFill="1" applyBorder="1" applyAlignment="1" applyProtection="1">
      <alignment vertical="top" wrapText="1"/>
      <protection/>
    </xf>
    <xf numFmtId="0" fontId="72" fillId="0" borderId="76" xfId="141" applyNumberFormat="1" applyFont="1" applyFill="1" applyBorder="1" applyAlignment="1" applyProtection="1">
      <alignment horizontal="left" vertical="top"/>
      <protection/>
    </xf>
    <xf numFmtId="0" fontId="39" fillId="0" borderId="76" xfId="141" applyNumberFormat="1" applyFont="1" applyFill="1" applyBorder="1" applyAlignment="1" applyProtection="1">
      <alignment horizontal="left" vertical="top" wrapText="1"/>
      <protection/>
    </xf>
    <xf numFmtId="0" fontId="72" fillId="0" borderId="29" xfId="141" applyNumberFormat="1" applyFont="1" applyFill="1" applyBorder="1" applyAlignment="1" applyProtection="1">
      <alignment horizontal="left" vertical="top"/>
      <protection/>
    </xf>
    <xf numFmtId="0" fontId="39" fillId="0" borderId="32" xfId="141" applyNumberFormat="1" applyFont="1" applyFill="1" applyBorder="1" applyAlignment="1" applyProtection="1">
      <alignment horizontal="left" vertical="top"/>
      <protection/>
    </xf>
    <xf numFmtId="0" fontId="39" fillId="0" borderId="29" xfId="141" applyNumberFormat="1" applyFont="1" applyFill="1" applyBorder="1" applyAlignment="1" applyProtection="1">
      <alignment horizontal="left" vertical="top" wrapText="1"/>
      <protection/>
    </xf>
    <xf numFmtId="0" fontId="39" fillId="0" borderId="29" xfId="141" applyNumberFormat="1" applyFont="1" applyFill="1" applyBorder="1" applyAlignment="1" applyProtection="1">
      <alignment horizontal="left" vertical="top"/>
      <protection/>
    </xf>
    <xf numFmtId="0" fontId="72" fillId="0" borderId="31" xfId="141" applyNumberFormat="1" applyFont="1" applyFill="1" applyBorder="1" applyAlignment="1" applyProtection="1">
      <alignment horizontal="center" vertical="top"/>
      <protection/>
    </xf>
    <xf numFmtId="0" fontId="39" fillId="0" borderId="75" xfId="141" applyNumberFormat="1" applyFont="1" applyFill="1" applyBorder="1" applyAlignment="1" applyProtection="1">
      <alignment horizontal="center" vertical="top" wrapText="1"/>
      <protection/>
    </xf>
    <xf numFmtId="0" fontId="39" fillId="0" borderId="29" xfId="141" applyNumberFormat="1" applyFont="1" applyFill="1" applyBorder="1" applyAlignment="1" applyProtection="1">
      <alignment horizontal="left" vertical="top"/>
      <protection/>
    </xf>
    <xf numFmtId="0" fontId="39" fillId="0" borderId="29" xfId="141" applyNumberFormat="1" applyFont="1" applyFill="1" applyBorder="1" applyAlignment="1" applyProtection="1">
      <alignment horizontal="left" vertical="top" wrapText="1"/>
      <protection/>
    </xf>
    <xf numFmtId="0" fontId="39" fillId="0" borderId="76" xfId="141" applyNumberFormat="1" applyFont="1" applyFill="1" applyBorder="1" applyAlignment="1" applyProtection="1">
      <alignment horizontal="left" vertical="top" wrapText="1"/>
      <protection/>
    </xf>
    <xf numFmtId="0" fontId="39" fillId="0" borderId="31" xfId="141" applyNumberFormat="1" applyFont="1" applyFill="1" applyBorder="1" applyAlignment="1" applyProtection="1">
      <alignment horizontal="center" vertical="top"/>
      <protection/>
    </xf>
    <xf numFmtId="0" fontId="39" fillId="0" borderId="38" xfId="141" applyNumberFormat="1" applyFont="1" applyFill="1" applyBorder="1" applyAlignment="1" applyProtection="1">
      <alignment horizontal="left" vertical="top" wrapText="1" indent="1"/>
      <protection/>
    </xf>
    <xf numFmtId="0" fontId="39" fillId="0" borderId="38" xfId="141" applyNumberFormat="1" applyFont="1" applyFill="1" applyBorder="1" applyAlignment="1" applyProtection="1">
      <alignment horizontal="center" vertical="top"/>
      <protection/>
    </xf>
    <xf numFmtId="0" fontId="72" fillId="0" borderId="32" xfId="141" applyNumberFormat="1" applyFont="1" applyFill="1" applyBorder="1" applyAlignment="1" applyProtection="1">
      <alignment horizontal="left" vertical="top" wrapText="1"/>
      <protection/>
    </xf>
    <xf numFmtId="0" fontId="39" fillId="0" borderId="31" xfId="141" applyNumberFormat="1" applyFont="1" applyFill="1" applyBorder="1" applyAlignment="1" applyProtection="1">
      <alignment horizontal="left" vertical="top"/>
      <protection/>
    </xf>
    <xf numFmtId="0" fontId="39" fillId="0" borderId="38" xfId="141" applyNumberFormat="1" applyFont="1" applyFill="1" applyBorder="1" applyAlignment="1" applyProtection="1">
      <alignment horizontal="left" vertical="top"/>
      <protection/>
    </xf>
    <xf numFmtId="0" fontId="39" fillId="0" borderId="28" xfId="141" applyNumberFormat="1" applyFont="1" applyFill="1" applyBorder="1" applyAlignment="1" applyProtection="1">
      <alignment horizontal="center" vertical="top"/>
      <protection/>
    </xf>
    <xf numFmtId="0" fontId="39" fillId="0" borderId="38" xfId="141" applyNumberFormat="1" applyFont="1" applyFill="1" applyBorder="1" applyAlignment="1" applyProtection="1">
      <alignment horizontal="center" vertical="top"/>
      <protection/>
    </xf>
    <xf numFmtId="0" fontId="39" fillId="0" borderId="75" xfId="141" applyNumberFormat="1" applyFont="1" applyFill="1" applyBorder="1" applyAlignment="1" applyProtection="1">
      <alignment horizontal="center" vertical="top"/>
      <protection/>
    </xf>
    <xf numFmtId="0" fontId="39" fillId="0" borderId="38" xfId="141" applyNumberFormat="1" applyFont="1" applyFill="1" applyBorder="1" applyAlignment="1" applyProtection="1">
      <alignment horizontal="left" vertical="top" wrapText="1" indent="1"/>
      <protection/>
    </xf>
    <xf numFmtId="0" fontId="39" fillId="0" borderId="43" xfId="141" applyNumberFormat="1" applyFont="1" applyFill="1" applyBorder="1" applyAlignment="1" applyProtection="1">
      <alignment horizontal="left" vertical="top"/>
      <protection/>
    </xf>
    <xf numFmtId="0" fontId="39" fillId="0" borderId="77" xfId="141" applyNumberFormat="1" applyFont="1" applyFill="1" applyBorder="1" applyAlignment="1" applyProtection="1">
      <alignment horizontal="center" vertical="top"/>
      <protection/>
    </xf>
    <xf numFmtId="0" fontId="39" fillId="0" borderId="78" xfId="141" applyNumberFormat="1" applyFont="1" applyFill="1" applyBorder="1" applyAlignment="1" applyProtection="1">
      <alignment horizontal="left" vertical="top"/>
      <protection/>
    </xf>
    <xf numFmtId="0" fontId="39" fillId="0" borderId="0" xfId="141" applyNumberFormat="1" applyFont="1" applyFill="1" applyBorder="1" applyAlignment="1" applyProtection="1">
      <alignment vertical="top"/>
      <protection/>
    </xf>
    <xf numFmtId="0" fontId="54" fillId="0" borderId="58" xfId="0" applyFont="1" applyBorder="1" applyAlignment="1">
      <alignment horizontal="center" vertical="top" wrapText="1"/>
    </xf>
    <xf numFmtId="0" fontId="54" fillId="0" borderId="79" xfId="0" applyFont="1" applyBorder="1" applyAlignment="1">
      <alignment horizontal="justify" vertical="top" wrapText="1"/>
    </xf>
    <xf numFmtId="0" fontId="54" fillId="0" borderId="79" xfId="0" applyFont="1" applyBorder="1" applyAlignment="1">
      <alignment horizontal="center" vertical="top" wrapText="1"/>
    </xf>
    <xf numFmtId="0" fontId="54" fillId="0" borderId="80" xfId="0" applyFont="1" applyBorder="1" applyAlignment="1">
      <alignment horizontal="justify" vertical="top" wrapText="1"/>
    </xf>
    <xf numFmtId="0" fontId="54" fillId="0" borderId="81" xfId="0" applyFont="1" applyBorder="1" applyAlignment="1">
      <alignment horizontal="center" vertical="top" wrapText="1"/>
    </xf>
    <xf numFmtId="0" fontId="54" fillId="0" borderId="82" xfId="0" applyFont="1" applyBorder="1" applyAlignment="1">
      <alignment horizontal="justify" vertical="top" wrapText="1"/>
    </xf>
    <xf numFmtId="0" fontId="54" fillId="0" borderId="83" xfId="0" applyFont="1" applyBorder="1" applyAlignment="1">
      <alignment horizontal="justify" vertical="top" wrapText="1"/>
    </xf>
    <xf numFmtId="0" fontId="82" fillId="0" borderId="58" xfId="0" applyFont="1" applyBorder="1" applyAlignment="1">
      <alignment horizontal="justify" vertical="top" wrapText="1"/>
    </xf>
    <xf numFmtId="0" fontId="82" fillId="0" borderId="79" xfId="0" applyFont="1" applyBorder="1" applyAlignment="1">
      <alignment horizontal="center" vertical="top" wrapText="1"/>
    </xf>
    <xf numFmtId="0" fontId="82" fillId="0" borderId="79" xfId="0" applyFont="1" applyBorder="1" applyAlignment="1">
      <alignment horizontal="justify" vertical="top" wrapText="1"/>
    </xf>
    <xf numFmtId="0" fontId="82" fillId="0" borderId="80" xfId="0" applyFont="1" applyBorder="1" applyAlignment="1">
      <alignment horizontal="justify" vertical="top" wrapText="1"/>
    </xf>
    <xf numFmtId="0" fontId="82" fillId="0" borderId="81" xfId="0" applyFont="1" applyBorder="1" applyAlignment="1">
      <alignment horizontal="center" vertical="top" wrapText="1"/>
    </xf>
    <xf numFmtId="0" fontId="82" fillId="0" borderId="81" xfId="0" applyFont="1" applyBorder="1" applyAlignment="1">
      <alignment horizontal="justify" vertical="top" wrapText="1"/>
    </xf>
    <xf numFmtId="0" fontId="82" fillId="0" borderId="58" xfId="0" applyFont="1" applyBorder="1" applyAlignment="1">
      <alignment horizontal="center" vertical="top" wrapText="1"/>
    </xf>
    <xf numFmtId="0" fontId="54" fillId="0" borderId="58" xfId="0" applyFont="1" applyBorder="1" applyAlignment="1">
      <alignment horizontal="justify" vertical="top" wrapText="1"/>
    </xf>
    <xf numFmtId="0" fontId="61" fillId="0" borderId="84" xfId="0" applyFont="1" applyBorder="1" applyAlignment="1">
      <alignment wrapText="1"/>
    </xf>
    <xf numFmtId="0" fontId="61" fillId="0" borderId="85" xfId="0" applyFont="1" applyBorder="1" applyAlignment="1">
      <alignment wrapText="1"/>
    </xf>
    <xf numFmtId="0" fontId="61" fillId="0" borderId="86" xfId="0" applyFont="1" applyBorder="1" applyAlignment="1">
      <alignment wrapText="1"/>
    </xf>
    <xf numFmtId="0" fontId="61" fillId="0" borderId="87" xfId="0" applyFont="1" applyBorder="1" applyAlignment="1">
      <alignment wrapText="1"/>
    </xf>
    <xf numFmtId="0" fontId="61" fillId="0" borderId="88" xfId="0" applyFont="1" applyBorder="1" applyAlignment="1">
      <alignment wrapText="1"/>
    </xf>
    <xf numFmtId="0" fontId="61" fillId="0" borderId="89" xfId="0" applyFont="1" applyBorder="1" applyAlignment="1">
      <alignment wrapText="1"/>
    </xf>
    <xf numFmtId="0" fontId="61" fillId="0" borderId="18" xfId="0" applyFont="1" applyBorder="1" applyAlignment="1">
      <alignment horizontal="left" wrapText="1"/>
    </xf>
    <xf numFmtId="0" fontId="61" fillId="0" borderId="35" xfId="0" applyFont="1" applyBorder="1" applyAlignment="1">
      <alignment horizontal="left" wrapText="1"/>
    </xf>
    <xf numFmtId="0" fontId="61" fillId="0" borderId="36" xfId="0" applyFont="1" applyBorder="1" applyAlignment="1">
      <alignment horizontal="left" wrapText="1"/>
    </xf>
    <xf numFmtId="0" fontId="61" fillId="0" borderId="22" xfId="0" applyFont="1" applyBorder="1" applyAlignment="1">
      <alignment horizontal="left" wrapText="1"/>
    </xf>
    <xf numFmtId="0" fontId="90" fillId="0" borderId="20" xfId="0" applyFont="1" applyBorder="1" applyAlignment="1">
      <alignment horizontal="left" vertical="center" wrapText="1"/>
    </xf>
    <xf numFmtId="164" fontId="90" fillId="0" borderId="23" xfId="0" applyNumberFormat="1" applyFont="1" applyBorder="1" applyAlignment="1">
      <alignment horizontal="left" vertical="center" wrapText="1"/>
    </xf>
    <xf numFmtId="0" fontId="0" fillId="0" borderId="52" xfId="0" applyBorder="1" applyAlignment="1">
      <alignment/>
    </xf>
    <xf numFmtId="0" fontId="0" fillId="0" borderId="55" xfId="0" applyBorder="1" applyAlignment="1">
      <alignment/>
    </xf>
    <xf numFmtId="0" fontId="0" fillId="0" borderId="26" xfId="0" applyBorder="1" applyAlignment="1">
      <alignment/>
    </xf>
    <xf numFmtId="0" fontId="0" fillId="0" borderId="24" xfId="0" applyFill="1" applyBorder="1" applyAlignment="1">
      <alignment horizontal="center"/>
    </xf>
    <xf numFmtId="0" fontId="91" fillId="0" borderId="0" xfId="128" applyFont="1" applyAlignment="1" applyProtection="1">
      <alignment/>
      <protection/>
    </xf>
    <xf numFmtId="0" fontId="0" fillId="0" borderId="0" xfId="0" applyAlignment="1">
      <alignment vertical="top" wrapText="1"/>
    </xf>
    <xf numFmtId="0" fontId="79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7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87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86" fillId="0" borderId="0" xfId="0" applyFont="1" applyAlignment="1">
      <alignment horizontal="left" vertical="top" wrapText="1"/>
    </xf>
    <xf numFmtId="0" fontId="78" fillId="0" borderId="0" xfId="0" applyFont="1" applyAlignment="1">
      <alignment horizontal="left" vertical="top" wrapText="1"/>
    </xf>
    <xf numFmtId="0" fontId="84" fillId="0" borderId="0" xfId="0" applyFont="1" applyAlignment="1">
      <alignment vertical="top" wrapText="1"/>
    </xf>
    <xf numFmtId="213" fontId="82" fillId="0" borderId="81" xfId="0" applyNumberFormat="1" applyFont="1" applyBorder="1" applyAlignment="1">
      <alignment horizontal="center" vertical="top" wrapText="1"/>
    </xf>
    <xf numFmtId="0" fontId="39" fillId="0" borderId="0" xfId="145" applyFill="1">
      <alignment/>
      <protection/>
    </xf>
    <xf numFmtId="0" fontId="39" fillId="0" borderId="0" xfId="145">
      <alignment/>
      <protection/>
    </xf>
    <xf numFmtId="2" fontId="64" fillId="0" borderId="33" xfId="0" applyNumberFormat="1" applyFont="1" applyFill="1" applyBorder="1" applyAlignment="1">
      <alignment wrapText="1"/>
    </xf>
    <xf numFmtId="0" fontId="64" fillId="0" borderId="50" xfId="0" applyFont="1" applyFill="1" applyBorder="1" applyAlignment="1">
      <alignment/>
    </xf>
    <xf numFmtId="2" fontId="64" fillId="0" borderId="9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2" fontId="64" fillId="0" borderId="40" xfId="0" applyNumberFormat="1" applyFont="1" applyFill="1" applyBorder="1" applyAlignment="1">
      <alignment/>
    </xf>
    <xf numFmtId="0" fontId="64" fillId="10" borderId="35" xfId="0" applyFont="1" applyFill="1" applyBorder="1" applyAlignment="1">
      <alignment/>
    </xf>
    <xf numFmtId="2" fontId="64" fillId="17" borderId="36" xfId="0" applyNumberFormat="1" applyFont="1" applyFill="1" applyBorder="1" applyAlignment="1">
      <alignment/>
    </xf>
    <xf numFmtId="0" fontId="64" fillId="10" borderId="18" xfId="0" applyFont="1" applyFill="1" applyBorder="1" applyAlignment="1">
      <alignment/>
    </xf>
    <xf numFmtId="2" fontId="64" fillId="17" borderId="22" xfId="0" applyNumberFormat="1" applyFont="1" applyFill="1" applyBorder="1" applyAlignment="1">
      <alignment/>
    </xf>
    <xf numFmtId="0" fontId="64" fillId="10" borderId="20" xfId="0" applyFont="1" applyFill="1" applyBorder="1" applyAlignment="1">
      <alignment/>
    </xf>
    <xf numFmtId="2" fontId="64" fillId="17" borderId="23" xfId="0" applyNumberFormat="1" applyFont="1" applyFill="1" applyBorder="1" applyAlignment="1">
      <alignment/>
    </xf>
    <xf numFmtId="0" fontId="64" fillId="0" borderId="54" xfId="0" applyFont="1" applyFill="1" applyBorder="1" applyAlignment="1">
      <alignment/>
    </xf>
    <xf numFmtId="2" fontId="64" fillId="0" borderId="44" xfId="0" applyNumberFormat="1" applyFont="1" applyFill="1" applyBorder="1" applyAlignment="1">
      <alignment/>
    </xf>
    <xf numFmtId="0" fontId="64" fillId="10" borderId="50" xfId="0" applyFont="1" applyFill="1" applyBorder="1" applyAlignment="1">
      <alignment/>
    </xf>
    <xf numFmtId="2" fontId="64" fillId="17" borderId="90" xfId="0" applyNumberFormat="1" applyFont="1" applyFill="1" applyBorder="1" applyAlignment="1">
      <alignment/>
    </xf>
    <xf numFmtId="0" fontId="64" fillId="10" borderId="0" xfId="0" applyFont="1" applyFill="1" applyBorder="1" applyAlignment="1">
      <alignment/>
    </xf>
    <xf numFmtId="2" fontId="64" fillId="17" borderId="40" xfId="0" applyNumberFormat="1" applyFont="1" applyFill="1" applyBorder="1" applyAlignment="1">
      <alignment/>
    </xf>
    <xf numFmtId="0" fontId="64" fillId="10" borderId="54" xfId="0" applyFont="1" applyFill="1" applyBorder="1" applyAlignment="1">
      <alignment/>
    </xf>
    <xf numFmtId="2" fontId="64" fillId="17" borderId="44" xfId="0" applyNumberFormat="1" applyFont="1" applyFill="1" applyBorder="1" applyAlignment="1">
      <alignment/>
    </xf>
    <xf numFmtId="0" fontId="64" fillId="0" borderId="55" xfId="0" applyFont="1" applyFill="1" applyBorder="1" applyAlignment="1">
      <alignment/>
    </xf>
    <xf numFmtId="2" fontId="64" fillId="0" borderId="26" xfId="0" applyNumberFormat="1" applyFont="1" applyFill="1" applyBorder="1" applyAlignment="1">
      <alignment/>
    </xf>
    <xf numFmtId="0" fontId="64" fillId="15" borderId="50" xfId="0" applyFont="1" applyFill="1" applyBorder="1" applyAlignment="1">
      <alignment/>
    </xf>
    <xf numFmtId="2" fontId="64" fillId="15" borderId="90" xfId="0" applyNumberFormat="1" applyFont="1" applyFill="1" applyBorder="1" applyAlignment="1">
      <alignment/>
    </xf>
    <xf numFmtId="0" fontId="64" fillId="0" borderId="56" xfId="0" applyFont="1" applyFill="1" applyBorder="1" applyAlignment="1">
      <alignment/>
    </xf>
    <xf numFmtId="2" fontId="64" fillId="0" borderId="57" xfId="0" applyNumberFormat="1" applyFont="1" applyFill="1" applyBorder="1" applyAlignment="1">
      <alignment wrapText="1"/>
    </xf>
    <xf numFmtId="0" fontId="62" fillId="15" borderId="50" xfId="0" applyFont="1" applyFill="1" applyBorder="1" applyAlignment="1">
      <alignment/>
    </xf>
    <xf numFmtId="2" fontId="62" fillId="15" borderId="90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62" fillId="15" borderId="0" xfId="0" applyFont="1" applyFill="1" applyAlignment="1">
      <alignment wrapText="1"/>
    </xf>
    <xf numFmtId="0" fontId="62" fillId="15" borderId="0" xfId="0" applyFont="1" applyFill="1" applyAlignment="1">
      <alignment/>
    </xf>
    <xf numFmtId="2" fontId="62" fillId="15" borderId="0" xfId="0" applyNumberFormat="1" applyFont="1" applyFill="1" applyAlignment="1">
      <alignment/>
    </xf>
    <xf numFmtId="0" fontId="63" fillId="12" borderId="0" xfId="0" applyFont="1" applyFill="1" applyAlignment="1">
      <alignment/>
    </xf>
    <xf numFmtId="0" fontId="64" fillId="12" borderId="0" xfId="0" applyFont="1" applyFill="1" applyAlignment="1">
      <alignment wrapText="1"/>
    </xf>
    <xf numFmtId="0" fontId="64" fillId="12" borderId="0" xfId="0" applyFont="1" applyFill="1" applyAlignment="1">
      <alignment/>
    </xf>
    <xf numFmtId="2" fontId="64" fillId="12" borderId="0" xfId="0" applyNumberFormat="1" applyFont="1" applyFill="1" applyAlignment="1">
      <alignment/>
    </xf>
    <xf numFmtId="0" fontId="64" fillId="12" borderId="50" xfId="0" applyFont="1" applyFill="1" applyBorder="1" applyAlignment="1">
      <alignment/>
    </xf>
    <xf numFmtId="2" fontId="64" fillId="12" borderId="90" xfId="0" applyNumberFormat="1" applyFont="1" applyFill="1" applyBorder="1" applyAlignment="1">
      <alignment/>
    </xf>
    <xf numFmtId="0" fontId="64" fillId="10" borderId="25" xfId="0" applyFont="1" applyFill="1" applyBorder="1" applyAlignment="1">
      <alignment/>
    </xf>
    <xf numFmtId="2" fontId="64" fillId="17" borderId="33" xfId="0" applyNumberFormat="1" applyFont="1" applyFill="1" applyBorder="1" applyAlignment="1">
      <alignment/>
    </xf>
    <xf numFmtId="0" fontId="64" fillId="0" borderId="25" xfId="0" applyFont="1" applyFill="1" applyBorder="1" applyAlignment="1">
      <alignment/>
    </xf>
    <xf numFmtId="2" fontId="64" fillId="0" borderId="0" xfId="0" applyNumberFormat="1" applyFont="1" applyFill="1" applyAlignment="1">
      <alignment/>
    </xf>
    <xf numFmtId="0" fontId="52" fillId="0" borderId="58" xfId="144" applyFont="1" applyFill="1" applyBorder="1" applyAlignment="1">
      <alignment horizontal="center" vertical="center" wrapText="1"/>
      <protection/>
    </xf>
    <xf numFmtId="0" fontId="93" fillId="29" borderId="24" xfId="144" applyFont="1" applyFill="1" applyBorder="1" applyAlignment="1">
      <alignment horizontal="left" vertical="center"/>
      <protection/>
    </xf>
    <xf numFmtId="0" fontId="53" fillId="29" borderId="33" xfId="144" applyFont="1" applyFill="1" applyBorder="1" applyAlignment="1">
      <alignment horizontal="center"/>
      <protection/>
    </xf>
    <xf numFmtId="0" fontId="52" fillId="0" borderId="24" xfId="144" applyFont="1" applyFill="1" applyBorder="1" applyAlignment="1">
      <alignment horizontal="left" vertical="center"/>
      <protection/>
    </xf>
    <xf numFmtId="0" fontId="13" fillId="0" borderId="33" xfId="0" applyFont="1" applyFill="1" applyBorder="1" applyAlignment="1">
      <alignment/>
    </xf>
    <xf numFmtId="4" fontId="54" fillId="0" borderId="28" xfId="144" applyNumberFormat="1" applyFont="1" applyFill="1" applyBorder="1" applyAlignment="1">
      <alignment horizontal="center" vertical="center"/>
      <protection/>
    </xf>
    <xf numFmtId="0" fontId="54" fillId="0" borderId="19" xfId="144" applyFont="1" applyFill="1" applyBorder="1" applyAlignment="1">
      <alignment vertical="center" wrapText="1"/>
      <protection/>
    </xf>
    <xf numFmtId="4" fontId="54" fillId="0" borderId="18" xfId="144" applyNumberFormat="1" applyFont="1" applyFill="1" applyBorder="1" applyAlignment="1">
      <alignment horizontal="center" vertical="center"/>
      <protection/>
    </xf>
    <xf numFmtId="0" fontId="94" fillId="0" borderId="22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54" fillId="0" borderId="19" xfId="144" applyFont="1" applyFill="1" applyBorder="1" applyAlignment="1">
      <alignment vertical="center"/>
      <protection/>
    </xf>
    <xf numFmtId="0" fontId="52" fillId="0" borderId="22" xfId="144" applyFont="1" applyFill="1" applyBorder="1">
      <alignment horizontal="left"/>
      <protection/>
    </xf>
    <xf numFmtId="4" fontId="54" fillId="0" borderId="38" xfId="144" applyNumberFormat="1" applyFont="1" applyFill="1" applyBorder="1" applyAlignment="1">
      <alignment horizontal="center" vertical="center"/>
      <protection/>
    </xf>
    <xf numFmtId="0" fontId="13" fillId="29" borderId="33" xfId="0" applyFont="1" applyFill="1" applyBorder="1" applyAlignment="1">
      <alignment/>
    </xf>
    <xf numFmtId="0" fontId="13" fillId="0" borderId="19" xfId="144" applyFont="1" applyFill="1" applyBorder="1" applyAlignment="1">
      <alignment vertical="center" wrapText="1"/>
      <protection/>
    </xf>
    <xf numFmtId="0" fontId="54" fillId="0" borderId="19" xfId="144" applyFont="1" applyFill="1" applyBorder="1" applyAlignment="1">
      <alignment horizontal="left" vertical="center" wrapText="1"/>
      <protection/>
    </xf>
    <xf numFmtId="9" fontId="95" fillId="0" borderId="22" xfId="144" applyNumberFormat="1" applyFont="1" applyFill="1" applyBorder="1" applyAlignment="1">
      <alignment horizontal="center" vertical="center"/>
      <protection/>
    </xf>
    <xf numFmtId="0" fontId="81" fillId="0" borderId="24" xfId="144" applyFont="1" applyFill="1" applyBorder="1" applyAlignment="1">
      <alignment horizontal="left" vertical="center"/>
      <protection/>
    </xf>
    <xf numFmtId="4" fontId="13" fillId="0" borderId="22" xfId="0" applyNumberFormat="1" applyFont="1" applyFill="1" applyBorder="1" applyAlignment="1">
      <alignment horizontal="center"/>
    </xf>
    <xf numFmtId="4" fontId="13" fillId="0" borderId="33" xfId="0" applyNumberFormat="1" applyFont="1" applyFill="1" applyBorder="1" applyAlignment="1">
      <alignment horizontal="center"/>
    </xf>
    <xf numFmtId="4" fontId="13" fillId="0" borderId="22" xfId="0" applyNumberFormat="1" applyFont="1" applyFill="1" applyBorder="1" applyAlignment="1">
      <alignment/>
    </xf>
    <xf numFmtId="0" fontId="12" fillId="0" borderId="22" xfId="0" applyFont="1" applyBorder="1" applyAlignment="1">
      <alignment/>
    </xf>
    <xf numFmtId="0" fontId="13" fillId="0" borderId="19" xfId="0" applyFont="1" applyBorder="1" applyAlignment="1">
      <alignment/>
    </xf>
    <xf numFmtId="0" fontId="81" fillId="0" borderId="24" xfId="144" applyFont="1" applyFill="1" applyBorder="1" applyAlignment="1">
      <alignment vertical="center" wrapText="1"/>
      <protection/>
    </xf>
    <xf numFmtId="0" fontId="54" fillId="0" borderId="19" xfId="73" applyFont="1" applyFill="1" applyBorder="1" applyAlignment="1">
      <alignment horizontal="left"/>
      <protection/>
    </xf>
    <xf numFmtId="0" fontId="13" fillId="0" borderId="19" xfId="74" applyFont="1" applyFill="1" applyBorder="1">
      <alignment/>
      <protection/>
    </xf>
    <xf numFmtId="0" fontId="54" fillId="0" borderId="19" xfId="0" applyFont="1" applyBorder="1" applyAlignment="1">
      <alignment wrapText="1"/>
    </xf>
    <xf numFmtId="0" fontId="13" fillId="0" borderId="22" xfId="0" applyFont="1" applyBorder="1" applyAlignment="1">
      <alignment/>
    </xf>
    <xf numFmtId="0" fontId="52" fillId="0" borderId="33" xfId="144" applyFont="1" applyFill="1" applyBorder="1">
      <alignment horizontal="left"/>
      <protection/>
    </xf>
    <xf numFmtId="0" fontId="13" fillId="0" borderId="22" xfId="0" applyFont="1" applyFill="1" applyBorder="1" applyAlignment="1">
      <alignment horizontal="center"/>
    </xf>
    <xf numFmtId="0" fontId="54" fillId="0" borderId="21" xfId="144" applyFont="1" applyFill="1" applyBorder="1" applyAlignment="1">
      <alignment vertical="center" wrapText="1"/>
      <protection/>
    </xf>
    <xf numFmtId="4" fontId="54" fillId="0" borderId="20" xfId="144" applyNumberFormat="1" applyFont="1" applyFill="1" applyBorder="1" applyAlignment="1">
      <alignment horizontal="center" vertical="center"/>
      <protection/>
    </xf>
    <xf numFmtId="9" fontId="52" fillId="0" borderId="23" xfId="144" applyNumberFormat="1" applyFont="1" applyFill="1" applyBorder="1" applyAlignment="1">
      <alignment horizontal="center" vertical="center"/>
      <protection/>
    </xf>
    <xf numFmtId="0" fontId="99" fillId="0" borderId="0" xfId="0" applyFont="1" applyAlignment="1">
      <alignment horizontal="left"/>
    </xf>
    <xf numFmtId="0" fontId="99" fillId="0" borderId="0" xfId="0" applyFont="1" applyAlignment="1">
      <alignment horizontal="center"/>
    </xf>
    <xf numFmtId="0" fontId="100" fillId="0" borderId="91" xfId="0" applyFont="1" applyBorder="1" applyAlignment="1">
      <alignment horizontal="center" wrapText="1"/>
    </xf>
    <xf numFmtId="0" fontId="100" fillId="0" borderId="92" xfId="0" applyFont="1" applyBorder="1" applyAlignment="1">
      <alignment horizontal="center" wrapText="1"/>
    </xf>
    <xf numFmtId="0" fontId="101" fillId="0" borderId="93" xfId="0" applyFont="1" applyBorder="1" applyAlignment="1">
      <alignment horizontal="center" wrapText="1"/>
    </xf>
    <xf numFmtId="0" fontId="101" fillId="0" borderId="44" xfId="0" applyFont="1" applyBorder="1" applyAlignment="1">
      <alignment horizontal="center" wrapText="1"/>
    </xf>
    <xf numFmtId="0" fontId="101" fillId="0" borderId="94" xfId="0" applyFont="1" applyBorder="1" applyAlignment="1">
      <alignment horizontal="center" vertical="top" wrapText="1"/>
    </xf>
    <xf numFmtId="0" fontId="101" fillId="15" borderId="94" xfId="0" applyFont="1" applyFill="1" applyBorder="1" applyAlignment="1">
      <alignment horizontal="center" wrapText="1"/>
    </xf>
    <xf numFmtId="0" fontId="101" fillId="15" borderId="93" xfId="0" applyFont="1" applyFill="1" applyBorder="1" applyAlignment="1">
      <alignment horizontal="center" wrapText="1"/>
    </xf>
    <xf numFmtId="0" fontId="101" fillId="15" borderId="44" xfId="0" applyFont="1" applyFill="1" applyBorder="1" applyAlignment="1">
      <alignment horizontal="center" wrapText="1"/>
    </xf>
    <xf numFmtId="0" fontId="101" fillId="15" borderId="94" xfId="0" applyFont="1" applyFill="1" applyBorder="1" applyAlignment="1">
      <alignment horizontal="center" vertical="top" wrapText="1"/>
    </xf>
    <xf numFmtId="0" fontId="101" fillId="15" borderId="95" xfId="0" applyFont="1" applyFill="1" applyBorder="1" applyAlignment="1">
      <alignment horizontal="center" wrapText="1"/>
    </xf>
    <xf numFmtId="0" fontId="101" fillId="15" borderId="92" xfId="0" applyFont="1" applyFill="1" applyBorder="1" applyAlignment="1">
      <alignment horizontal="center" wrapText="1"/>
    </xf>
    <xf numFmtId="0" fontId="101" fillId="15" borderId="96" xfId="0" applyFont="1" applyFill="1" applyBorder="1" applyAlignment="1">
      <alignment horizontal="center" vertical="top" wrapText="1"/>
    </xf>
    <xf numFmtId="0" fontId="101" fillId="15" borderId="96" xfId="0" applyFont="1" applyFill="1" applyBorder="1" applyAlignment="1">
      <alignment horizontal="center" wrapText="1"/>
    </xf>
    <xf numFmtId="0" fontId="102" fillId="0" borderId="0" xfId="0" applyFont="1" applyAlignment="1">
      <alignment horizontal="left" indent="1"/>
    </xf>
    <xf numFmtId="0" fontId="102" fillId="0" borderId="0" xfId="0" applyFont="1" applyAlignment="1">
      <alignment horizontal="left" indent="2"/>
    </xf>
    <xf numFmtId="0" fontId="101" fillId="0" borderId="97" xfId="0" applyFont="1" applyBorder="1" applyAlignment="1">
      <alignment horizontal="center" wrapText="1"/>
    </xf>
    <xf numFmtId="0" fontId="101" fillId="0" borderId="44" xfId="0" applyFont="1" applyBorder="1" applyAlignment="1">
      <alignment horizontal="center" vertical="top" wrapText="1"/>
    </xf>
    <xf numFmtId="0" fontId="101" fillId="15" borderId="97" xfId="0" applyFont="1" applyFill="1" applyBorder="1" applyAlignment="1">
      <alignment horizontal="center" wrapText="1"/>
    </xf>
    <xf numFmtId="0" fontId="101" fillId="15" borderId="44" xfId="0" applyFont="1" applyFill="1" applyBorder="1" applyAlignment="1">
      <alignment horizontal="center" vertical="top" wrapText="1"/>
    </xf>
    <xf numFmtId="0" fontId="101" fillId="15" borderId="98" xfId="0" applyFont="1" applyFill="1" applyBorder="1" applyAlignment="1">
      <alignment horizontal="center" wrapText="1"/>
    </xf>
    <xf numFmtId="0" fontId="102" fillId="0" borderId="0" xfId="0" applyFont="1" applyAlignment="1">
      <alignment horizontal="left" indent="4"/>
    </xf>
    <xf numFmtId="0" fontId="102" fillId="0" borderId="0" xfId="0" applyFont="1" applyAlignment="1">
      <alignment horizontal="left" indent="8"/>
    </xf>
    <xf numFmtId="0" fontId="99" fillId="0" borderId="0" xfId="0" applyFont="1" applyAlignment="1">
      <alignment horizontal="left" indent="2"/>
    </xf>
    <xf numFmtId="0" fontId="101" fillId="0" borderId="98" xfId="0" applyFont="1" applyBorder="1" applyAlignment="1">
      <alignment horizontal="center" wrapText="1"/>
    </xf>
    <xf numFmtId="0" fontId="101" fillId="0" borderId="92" xfId="0" applyFont="1" applyBorder="1" applyAlignment="1">
      <alignment horizontal="center" wrapText="1"/>
    </xf>
    <xf numFmtId="0" fontId="101" fillId="0" borderId="96" xfId="0" applyFont="1" applyBorder="1" applyAlignment="1">
      <alignment horizontal="center" vertical="top" wrapText="1"/>
    </xf>
    <xf numFmtId="0" fontId="104" fillId="0" borderId="0" xfId="0" applyFont="1" applyAlignment="1">
      <alignment horizontal="left" indent="2"/>
    </xf>
    <xf numFmtId="0" fontId="100" fillId="0" borderId="0" xfId="0" applyFont="1" applyAlignment="1">
      <alignment horizontal="left"/>
    </xf>
    <xf numFmtId="0" fontId="100" fillId="0" borderId="99" xfId="0" applyFont="1" applyBorder="1" applyAlignment="1">
      <alignment horizontal="center" wrapText="1"/>
    </xf>
    <xf numFmtId="0" fontId="101" fillId="0" borderId="94" xfId="0" applyFont="1" applyBorder="1" applyAlignment="1">
      <alignment horizontal="center" wrapText="1"/>
    </xf>
    <xf numFmtId="0" fontId="101" fillId="0" borderId="96" xfId="0" applyFont="1" applyBorder="1" applyAlignment="1">
      <alignment horizontal="center" wrapText="1"/>
    </xf>
    <xf numFmtId="0" fontId="100" fillId="0" borderId="91" xfId="0" applyFont="1" applyBorder="1" applyAlignment="1">
      <alignment horizontal="center" vertical="top" wrapText="1"/>
    </xf>
    <xf numFmtId="0" fontId="100" fillId="0" borderId="92" xfId="0" applyFont="1" applyBorder="1" applyAlignment="1">
      <alignment horizontal="center" vertical="top" wrapText="1"/>
    </xf>
    <xf numFmtId="0" fontId="101" fillId="15" borderId="92" xfId="0" applyFont="1" applyFill="1" applyBorder="1" applyAlignment="1">
      <alignment horizontal="center" vertical="top" wrapText="1"/>
    </xf>
    <xf numFmtId="0" fontId="102" fillId="0" borderId="0" xfId="0" applyFont="1" applyAlignment="1">
      <alignment/>
    </xf>
    <xf numFmtId="4" fontId="101" fillId="15" borderId="100" xfId="0" applyNumberFormat="1" applyFont="1" applyFill="1" applyBorder="1" applyAlignment="1">
      <alignment horizontal="center" wrapText="1"/>
    </xf>
    <xf numFmtId="4" fontId="101" fillId="15" borderId="101" xfId="0" applyNumberFormat="1" applyFont="1" applyFill="1" applyBorder="1" applyAlignment="1">
      <alignment horizontal="center" wrapText="1"/>
    </xf>
    <xf numFmtId="4" fontId="101" fillId="15" borderId="102" xfId="0" applyNumberFormat="1" applyFont="1" applyFill="1" applyBorder="1" applyAlignment="1">
      <alignment horizontal="center" wrapText="1"/>
    </xf>
    <xf numFmtId="4" fontId="101" fillId="15" borderId="103" xfId="0" applyNumberFormat="1" applyFont="1" applyFill="1" applyBorder="1" applyAlignment="1">
      <alignment horizontal="center" wrapText="1"/>
    </xf>
    <xf numFmtId="194" fontId="0" fillId="0" borderId="0" xfId="0" applyNumberFormat="1" applyAlignment="1">
      <alignment/>
    </xf>
    <xf numFmtId="194" fontId="36" fillId="0" borderId="0" xfId="0" applyNumberFormat="1" applyFont="1" applyFill="1" applyBorder="1" applyAlignment="1">
      <alignment horizontal="center"/>
    </xf>
    <xf numFmtId="49" fontId="13" fillId="0" borderId="104" xfId="147" applyNumberFormat="1" applyFont="1" applyBorder="1">
      <alignment/>
      <protection/>
    </xf>
    <xf numFmtId="4" fontId="13" fillId="0" borderId="32" xfId="147" applyNumberFormat="1" applyFont="1" applyBorder="1" applyAlignment="1">
      <alignment horizontal="right"/>
      <protection/>
    </xf>
    <xf numFmtId="0" fontId="13" fillId="0" borderId="105" xfId="0" applyFont="1" applyBorder="1" applyAlignment="1">
      <alignment horizontal="right" wrapText="1"/>
    </xf>
    <xf numFmtId="4" fontId="13" fillId="0" borderId="76" xfId="147" applyNumberFormat="1" applyFont="1" applyBorder="1" applyAlignment="1">
      <alignment horizontal="right"/>
      <protection/>
    </xf>
    <xf numFmtId="4" fontId="13" fillId="0" borderId="105" xfId="0" applyNumberFormat="1" applyFont="1" applyBorder="1" applyAlignment="1">
      <alignment horizontal="right" wrapText="1"/>
    </xf>
    <xf numFmtId="0" fontId="0" fillId="0" borderId="28" xfId="0" applyFill="1" applyBorder="1" applyAlignment="1">
      <alignment horizontal="left" wrapText="1"/>
    </xf>
    <xf numFmtId="0" fontId="0" fillId="0" borderId="28" xfId="0" applyFill="1" applyBorder="1" applyAlignment="1">
      <alignment horizontal="center"/>
    </xf>
    <xf numFmtId="0" fontId="0" fillId="0" borderId="18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28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7" xfId="0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5" xfId="0" applyFill="1" applyBorder="1" applyAlignment="1">
      <alignment wrapText="1"/>
    </xf>
    <xf numFmtId="0" fontId="0" fillId="0" borderId="3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5" xfId="0" applyFill="1" applyBorder="1" applyAlignment="1">
      <alignment wrapText="1"/>
    </xf>
    <xf numFmtId="0" fontId="0" fillId="0" borderId="7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75" xfId="0" applyFill="1" applyBorder="1" applyAlignment="1">
      <alignment horizontal="center" wrapText="1"/>
    </xf>
    <xf numFmtId="0" fontId="0" fillId="0" borderId="76" xfId="0" applyFill="1" applyBorder="1" applyAlignment="1">
      <alignment horizontal="center" wrapText="1"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21" xfId="0" applyFont="1" applyBorder="1" applyAlignment="1">
      <alignment/>
    </xf>
    <xf numFmtId="0" fontId="13" fillId="0" borderId="0" xfId="0" applyFont="1" applyFill="1" applyAlignment="1">
      <alignment/>
    </xf>
    <xf numFmtId="49" fontId="13" fillId="0" borderId="34" xfId="0" applyNumberFormat="1" applyFont="1" applyFill="1" applyBorder="1" applyAlignment="1">
      <alignment horizontal="left" wrapText="1"/>
    </xf>
    <xf numFmtId="49" fontId="13" fillId="0" borderId="35" xfId="0" applyNumberFormat="1" applyFont="1" applyFill="1" applyBorder="1" applyAlignment="1">
      <alignment/>
    </xf>
    <xf numFmtId="4" fontId="13" fillId="0" borderId="36" xfId="0" applyNumberFormat="1" applyFont="1" applyFill="1" applyBorder="1" applyAlignment="1">
      <alignment horizontal="right"/>
    </xf>
    <xf numFmtId="49" fontId="13" fillId="0" borderId="19" xfId="0" applyNumberFormat="1" applyFont="1" applyFill="1" applyBorder="1" applyAlignment="1">
      <alignment horizontal="left" wrapText="1"/>
    </xf>
    <xf numFmtId="49" fontId="13" fillId="0" borderId="18" xfId="0" applyNumberFormat="1" applyFont="1" applyFill="1" applyBorder="1" applyAlignment="1">
      <alignment/>
    </xf>
    <xf numFmtId="4" fontId="13" fillId="0" borderId="22" xfId="0" applyNumberFormat="1" applyFont="1" applyFill="1" applyBorder="1" applyAlignment="1">
      <alignment horizontal="right"/>
    </xf>
    <xf numFmtId="49" fontId="13" fillId="0" borderId="21" xfId="0" applyNumberFormat="1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 horizontal="right"/>
    </xf>
    <xf numFmtId="49" fontId="13" fillId="0" borderId="74" xfId="0" applyNumberFormat="1" applyFont="1" applyFill="1" applyBorder="1" applyAlignment="1">
      <alignment horizontal="left" wrapText="1"/>
    </xf>
    <xf numFmtId="49" fontId="13" fillId="0" borderId="75" xfId="0" applyNumberFormat="1" applyFont="1" applyFill="1" applyBorder="1" applyAlignment="1">
      <alignment/>
    </xf>
    <xf numFmtId="4" fontId="13" fillId="0" borderId="76" xfId="0" applyNumberFormat="1" applyFont="1" applyFill="1" applyBorder="1" applyAlignment="1">
      <alignment horizontal="right"/>
    </xf>
    <xf numFmtId="49" fontId="13" fillId="0" borderId="37" xfId="0" applyNumberFormat="1" applyFont="1" applyFill="1" applyBorder="1" applyAlignment="1">
      <alignment horizontal="left" wrapText="1"/>
    </xf>
    <xf numFmtId="49" fontId="13" fillId="0" borderId="28" xfId="0" applyNumberFormat="1" applyFont="1" applyFill="1" applyBorder="1" applyAlignment="1">
      <alignment/>
    </xf>
    <xf numFmtId="4" fontId="13" fillId="0" borderId="29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horizontal="left" wrapText="1"/>
    </xf>
    <xf numFmtId="49" fontId="13" fillId="0" borderId="38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49" fontId="13" fillId="0" borderId="43" xfId="0" applyNumberFormat="1" applyFont="1" applyFill="1" applyBorder="1" applyAlignment="1">
      <alignment horizontal="left" wrapText="1"/>
    </xf>
    <xf numFmtId="49" fontId="13" fillId="0" borderId="77" xfId="0" applyNumberFormat="1" applyFont="1" applyFill="1" applyBorder="1" applyAlignment="1">
      <alignment/>
    </xf>
    <xf numFmtId="4" fontId="13" fillId="0" borderId="78" xfId="0" applyNumberFormat="1" applyFont="1" applyFill="1" applyBorder="1" applyAlignment="1">
      <alignment horizontal="right"/>
    </xf>
    <xf numFmtId="0" fontId="106" fillId="0" borderId="74" xfId="0" applyFont="1" applyBorder="1" applyAlignment="1">
      <alignment horizontal="center" vertical="center" wrapText="1"/>
    </xf>
    <xf numFmtId="0" fontId="106" fillId="0" borderId="75" xfId="0" applyFont="1" applyBorder="1" applyAlignment="1">
      <alignment horizontal="center" vertical="center" wrapText="1"/>
    </xf>
    <xf numFmtId="0" fontId="11" fillId="0" borderId="37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18" xfId="0" applyFont="1" applyBorder="1" applyAlignment="1">
      <alignment/>
    </xf>
    <xf numFmtId="0" fontId="11" fillId="5" borderId="19" xfId="0" applyFont="1" applyFill="1" applyBorder="1" applyAlignment="1">
      <alignment/>
    </xf>
    <xf numFmtId="0" fontId="11" fillId="5" borderId="31" xfId="0" applyFont="1" applyFill="1" applyBorder="1" applyAlignment="1">
      <alignment/>
    </xf>
    <xf numFmtId="0" fontId="39" fillId="0" borderId="38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3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0" fontId="61" fillId="0" borderId="0" xfId="0" applyFont="1" applyBorder="1" applyAlignment="1">
      <alignment wrapText="1"/>
    </xf>
    <xf numFmtId="0" fontId="106" fillId="0" borderId="76" xfId="0" applyFont="1" applyBorder="1" applyAlignment="1">
      <alignment horizontal="center" vertical="center" wrapText="1"/>
    </xf>
    <xf numFmtId="0" fontId="39" fillId="0" borderId="29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32" xfId="0" applyFont="1" applyBorder="1" applyAlignment="1">
      <alignment/>
    </xf>
    <xf numFmtId="0" fontId="39" fillId="0" borderId="23" xfId="0" applyFont="1" applyBorder="1" applyAlignment="1">
      <alignment/>
    </xf>
    <xf numFmtId="0" fontId="4" fillId="0" borderId="0" xfId="0" applyFont="1" applyAlignment="1">
      <alignment horizontal="left"/>
    </xf>
    <xf numFmtId="0" fontId="90" fillId="0" borderId="0" xfId="0" applyFont="1" applyAlignment="1">
      <alignment/>
    </xf>
    <xf numFmtId="0" fontId="90" fillId="0" borderId="18" xfId="0" applyFont="1" applyBorder="1" applyAlignment="1">
      <alignment/>
    </xf>
    <xf numFmtId="0" fontId="90" fillId="0" borderId="18" xfId="0" applyFont="1" applyBorder="1" applyAlignment="1">
      <alignment horizontal="center"/>
    </xf>
    <xf numFmtId="0" fontId="61" fillId="0" borderId="106" xfId="0" applyFont="1" applyBorder="1" applyAlignment="1">
      <alignment horizontal="center" wrapText="1"/>
    </xf>
    <xf numFmtId="0" fontId="61" fillId="0" borderId="107" xfId="0" applyFont="1" applyBorder="1" applyAlignment="1">
      <alignment horizontal="center" wrapText="1"/>
    </xf>
    <xf numFmtId="0" fontId="61" fillId="0" borderId="108" xfId="0" applyFont="1" applyBorder="1" applyAlignment="1">
      <alignment horizontal="center" wrapText="1"/>
    </xf>
    <xf numFmtId="0" fontId="90" fillId="0" borderId="28" xfId="0" applyFont="1" applyBorder="1" applyAlignment="1">
      <alignment/>
    </xf>
    <xf numFmtId="0" fontId="90" fillId="0" borderId="28" xfId="0" applyFont="1" applyBorder="1" applyAlignment="1">
      <alignment horizontal="center"/>
    </xf>
    <xf numFmtId="1" fontId="90" fillId="0" borderId="29" xfId="0" applyNumberFormat="1" applyFont="1" applyBorder="1" applyAlignment="1">
      <alignment horizontal="center"/>
    </xf>
    <xf numFmtId="1" fontId="90" fillId="0" borderId="22" xfId="0" applyNumberFormat="1" applyFont="1" applyBorder="1" applyAlignment="1">
      <alignment horizontal="center"/>
    </xf>
    <xf numFmtId="0" fontId="90" fillId="0" borderId="20" xfId="0" applyFont="1" applyBorder="1" applyAlignment="1">
      <alignment/>
    </xf>
    <xf numFmtId="0" fontId="90" fillId="0" borderId="20" xfId="0" applyFont="1" applyBorder="1" applyAlignment="1">
      <alignment horizontal="center"/>
    </xf>
    <xf numFmtId="1" fontId="90" fillId="0" borderId="23" xfId="0" applyNumberFormat="1" applyFont="1" applyBorder="1" applyAlignment="1">
      <alignment horizontal="center"/>
    </xf>
    <xf numFmtId="0" fontId="107" fillId="15" borderId="56" xfId="0" applyFont="1" applyFill="1" applyBorder="1" applyAlignment="1">
      <alignment horizontal="center" vertical="center" wrapText="1"/>
    </xf>
    <xf numFmtId="0" fontId="107" fillId="15" borderId="57" xfId="0" applyFont="1" applyFill="1" applyBorder="1" applyAlignment="1">
      <alignment horizontal="center" vertical="center" wrapText="1"/>
    </xf>
    <xf numFmtId="0" fontId="90" fillId="0" borderId="35" xfId="0" applyFont="1" applyBorder="1" applyAlignment="1">
      <alignment/>
    </xf>
    <xf numFmtId="0" fontId="90" fillId="0" borderId="35" xfId="0" applyFont="1" applyBorder="1" applyAlignment="1">
      <alignment horizontal="center"/>
    </xf>
    <xf numFmtId="1" fontId="90" fillId="0" borderId="36" xfId="0" applyNumberFormat="1" applyFont="1" applyBorder="1" applyAlignment="1">
      <alignment horizontal="center"/>
    </xf>
    <xf numFmtId="0" fontId="80" fillId="15" borderId="109" xfId="0" applyFont="1" applyFill="1" applyBorder="1" applyAlignment="1">
      <alignment wrapText="1"/>
    </xf>
    <xf numFmtId="0" fontId="80" fillId="15" borderId="110" xfId="0" applyFont="1" applyFill="1" applyBorder="1" applyAlignment="1">
      <alignment wrapText="1"/>
    </xf>
    <xf numFmtId="0" fontId="80" fillId="15" borderId="111" xfId="0" applyFont="1" applyFill="1" applyBorder="1" applyAlignment="1">
      <alignment horizontal="center" wrapText="1"/>
    </xf>
    <xf numFmtId="0" fontId="61" fillId="0" borderId="18" xfId="0" applyFont="1" applyBorder="1" applyAlignment="1">
      <alignment wrapText="1"/>
    </xf>
    <xf numFmtId="0" fontId="80" fillId="15" borderId="56" xfId="0" applyFont="1" applyFill="1" applyBorder="1" applyAlignment="1">
      <alignment wrapText="1"/>
    </xf>
    <xf numFmtId="0" fontId="80" fillId="15" borderId="57" xfId="0" applyFont="1" applyFill="1" applyBorder="1" applyAlignment="1">
      <alignment wrapText="1"/>
    </xf>
    <xf numFmtId="0" fontId="61" fillId="0" borderId="35" xfId="0" applyFont="1" applyBorder="1" applyAlignment="1">
      <alignment wrapText="1"/>
    </xf>
    <xf numFmtId="0" fontId="61" fillId="0" borderId="20" xfId="0" applyFont="1" applyBorder="1" applyAlignment="1">
      <alignment wrapText="1"/>
    </xf>
    <xf numFmtId="0" fontId="61" fillId="0" borderId="36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23" xfId="0" applyFont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18" xfId="0" applyFont="1" applyBorder="1" applyAlignment="1">
      <alignment/>
    </xf>
    <xf numFmtId="0" fontId="13" fillId="0" borderId="28" xfId="0" applyFont="1" applyFill="1" applyBorder="1" applyAlignment="1">
      <alignment/>
    </xf>
    <xf numFmtId="0" fontId="114" fillId="29" borderId="25" xfId="144" applyFont="1" applyFill="1" applyBorder="1" applyAlignment="1">
      <alignment horizontal="center" vertical="center"/>
      <protection/>
    </xf>
    <xf numFmtId="0" fontId="13" fillId="0" borderId="25" xfId="0" applyFont="1" applyFill="1" applyBorder="1" applyAlignment="1">
      <alignment/>
    </xf>
    <xf numFmtId="0" fontId="54" fillId="0" borderId="34" xfId="144" applyFont="1" applyFill="1" applyBorder="1" applyAlignment="1">
      <alignment vertical="center" wrapText="1"/>
      <protection/>
    </xf>
    <xf numFmtId="4" fontId="54" fillId="0" borderId="35" xfId="144" applyNumberFormat="1" applyFont="1" applyFill="1" applyBorder="1" applyAlignment="1">
      <alignment horizontal="center" vertical="center"/>
      <protection/>
    </xf>
    <xf numFmtId="2" fontId="94" fillId="0" borderId="36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" fontId="54" fillId="0" borderId="25" xfId="144" applyNumberFormat="1" applyFont="1" applyFill="1" applyBorder="1" applyAlignment="1">
      <alignment horizontal="center" vertical="center"/>
      <protection/>
    </xf>
    <xf numFmtId="0" fontId="13" fillId="0" borderId="36" xfId="0" applyFont="1" applyFill="1" applyBorder="1" applyAlignment="1">
      <alignment/>
    </xf>
    <xf numFmtId="0" fontId="52" fillId="0" borderId="23" xfId="144" applyFont="1" applyFill="1" applyBorder="1">
      <alignment horizontal="left"/>
      <protection/>
    </xf>
    <xf numFmtId="4" fontId="54" fillId="29" borderId="25" xfId="144" applyNumberFormat="1" applyFont="1" applyFill="1" applyBorder="1" applyAlignment="1">
      <alignment horizontal="center" vertical="center"/>
      <protection/>
    </xf>
    <xf numFmtId="0" fontId="54" fillId="0" borderId="21" xfId="144" applyFont="1" applyFill="1" applyBorder="1" applyAlignment="1">
      <alignment horizontal="left" vertical="center" wrapText="1"/>
      <protection/>
    </xf>
    <xf numFmtId="4" fontId="13" fillId="0" borderId="36" xfId="0" applyNumberFormat="1" applyFont="1" applyFill="1" applyBorder="1" applyAlignment="1">
      <alignment horizontal="center"/>
    </xf>
    <xf numFmtId="4" fontId="13" fillId="0" borderId="23" xfId="0" applyNumberFormat="1" applyFont="1" applyFill="1" applyBorder="1" applyAlignment="1">
      <alignment horizontal="center"/>
    </xf>
    <xf numFmtId="4" fontId="13" fillId="0" borderId="36" xfId="0" applyNumberFormat="1" applyFont="1" applyFill="1" applyBorder="1" applyAlignment="1">
      <alignment/>
    </xf>
    <xf numFmtId="4" fontId="13" fillId="0" borderId="23" xfId="0" applyNumberFormat="1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8" xfId="0" applyFont="1" applyFill="1" applyBorder="1" applyAlignment="1">
      <alignment/>
    </xf>
    <xf numFmtId="0" fontId="54" fillId="0" borderId="34" xfId="73" applyFont="1" applyFill="1" applyBorder="1" applyAlignment="1">
      <alignment horizontal="left"/>
      <protection/>
    </xf>
    <xf numFmtId="0" fontId="52" fillId="0" borderId="36" xfId="144" applyFont="1" applyFill="1" applyBorder="1">
      <alignment horizontal="left"/>
      <protection/>
    </xf>
    <xf numFmtId="0" fontId="54" fillId="0" borderId="21" xfId="73" applyFont="1" applyFill="1" applyBorder="1" applyAlignment="1">
      <alignment horizontal="left"/>
      <protection/>
    </xf>
    <xf numFmtId="0" fontId="54" fillId="0" borderId="34" xfId="0" applyFont="1" applyBorder="1" applyAlignment="1">
      <alignment wrapText="1"/>
    </xf>
    <xf numFmtId="0" fontId="13" fillId="0" borderId="36" xfId="0" applyFont="1" applyBorder="1" applyAlignment="1">
      <alignment/>
    </xf>
    <xf numFmtId="0" fontId="13" fillId="0" borderId="21" xfId="0" applyFont="1" applyBorder="1" applyAlignment="1">
      <alignment wrapText="1"/>
    </xf>
    <xf numFmtId="0" fontId="13" fillId="0" borderId="23" xfId="0" applyFont="1" applyBorder="1" applyAlignment="1">
      <alignment/>
    </xf>
    <xf numFmtId="0" fontId="12" fillId="0" borderId="58" xfId="0" applyFont="1" applyFill="1" applyBorder="1" applyAlignment="1">
      <alignment vertical="center"/>
    </xf>
    <xf numFmtId="0" fontId="90" fillId="0" borderId="19" xfId="0" applyFont="1" applyBorder="1" applyAlignment="1">
      <alignment horizontal="left" wrapText="1"/>
    </xf>
    <xf numFmtId="0" fontId="105" fillId="15" borderId="50" xfId="0" applyFont="1" applyFill="1" applyBorder="1" applyAlignment="1">
      <alignment horizontal="center" wrapText="1"/>
    </xf>
    <xf numFmtId="0" fontId="105" fillId="15" borderId="90" xfId="0" applyFont="1" applyFill="1" applyBorder="1" applyAlignment="1">
      <alignment horizontal="center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90" xfId="0" applyBorder="1" applyAlignment="1">
      <alignment horizontal="center" vertical="top" wrapText="1"/>
    </xf>
    <xf numFmtId="0" fontId="0" fillId="0" borderId="26" xfId="0" applyBorder="1" applyAlignment="1">
      <alignment horizontal="center"/>
    </xf>
    <xf numFmtId="0" fontId="105" fillId="15" borderId="49" xfId="0" applyFont="1" applyFill="1" applyBorder="1" applyAlignment="1">
      <alignment horizontal="center" wrapText="1"/>
    </xf>
    <xf numFmtId="0" fontId="118" fillId="0" borderId="0" xfId="0" applyFont="1" applyAlignment="1">
      <alignment/>
    </xf>
    <xf numFmtId="0" fontId="107" fillId="9" borderId="25" xfId="0" applyFont="1" applyFill="1" applyBorder="1" applyAlignment="1">
      <alignment horizontal="center" vertical="center" wrapText="1"/>
    </xf>
    <xf numFmtId="0" fontId="107" fillId="9" borderId="33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wrapText="1"/>
    </xf>
    <xf numFmtId="0" fontId="5" fillId="9" borderId="90" xfId="0" applyFont="1" applyFill="1" applyBorder="1" applyAlignment="1">
      <alignment wrapText="1"/>
    </xf>
    <xf numFmtId="0" fontId="4" fillId="9" borderId="0" xfId="0" applyFont="1" applyFill="1" applyBorder="1" applyAlignment="1">
      <alignment wrapText="1"/>
    </xf>
    <xf numFmtId="0" fontId="4" fillId="9" borderId="40" xfId="0" applyFont="1" applyFill="1" applyBorder="1" applyAlignment="1">
      <alignment wrapText="1"/>
    </xf>
    <xf numFmtId="0" fontId="10" fillId="9" borderId="54" xfId="128" applyFont="1" applyFill="1" applyBorder="1" applyAlignment="1" applyProtection="1">
      <alignment/>
      <protection/>
    </xf>
    <xf numFmtId="0" fontId="10" fillId="9" borderId="44" xfId="128" applyFont="1" applyFill="1" applyBorder="1" applyAlignment="1" applyProtection="1">
      <alignment/>
      <protection/>
    </xf>
    <xf numFmtId="0" fontId="0" fillId="9" borderId="0" xfId="147" applyFill="1">
      <alignment/>
      <protection/>
    </xf>
    <xf numFmtId="0" fontId="93" fillId="9" borderId="24" xfId="144" applyFont="1" applyFill="1" applyBorder="1" applyAlignment="1">
      <alignment horizontal="left" vertical="center" wrapText="1"/>
      <protection/>
    </xf>
    <xf numFmtId="0" fontId="93" fillId="9" borderId="24" xfId="144" applyFont="1" applyFill="1" applyBorder="1" applyAlignment="1">
      <alignment horizontal="left" vertical="center"/>
      <protection/>
    </xf>
    <xf numFmtId="4" fontId="54" fillId="9" borderId="25" xfId="144" applyNumberFormat="1" applyFont="1" applyFill="1" applyBorder="1" applyAlignment="1">
      <alignment horizontal="center" vertical="center"/>
      <protection/>
    </xf>
    <xf numFmtId="0" fontId="13" fillId="9" borderId="33" xfId="0" applyFont="1" applyFill="1" applyBorder="1" applyAlignment="1">
      <alignment/>
    </xf>
    <xf numFmtId="0" fontId="0" fillId="0" borderId="55" xfId="0" applyBorder="1" applyAlignment="1">
      <alignment horizontal="center"/>
    </xf>
    <xf numFmtId="0" fontId="87" fillId="25" borderId="0" xfId="0" applyFont="1" applyFill="1" applyAlignment="1">
      <alignment vertical="top" wrapText="1"/>
    </xf>
    <xf numFmtId="0" fontId="86" fillId="25" borderId="0" xfId="0" applyFont="1" applyFill="1" applyAlignment="1">
      <alignment horizontal="left" vertical="top" wrapText="1"/>
    </xf>
    <xf numFmtId="0" fontId="67" fillId="10" borderId="52" xfId="140" applyFont="1" applyFill="1" applyBorder="1" applyAlignment="1">
      <alignment vertical="center"/>
      <protection/>
    </xf>
    <xf numFmtId="0" fontId="67" fillId="10" borderId="55" xfId="140" applyFont="1" applyFill="1" applyBorder="1" applyAlignment="1">
      <alignment vertical="center"/>
      <protection/>
    </xf>
    <xf numFmtId="0" fontId="65" fillId="10" borderId="26" xfId="140" applyFill="1" applyBorder="1" applyAlignment="1">
      <alignment vertical="center"/>
      <protection/>
    </xf>
    <xf numFmtId="0" fontId="65" fillId="10" borderId="55" xfId="140" applyFont="1" applyFill="1" applyBorder="1" applyAlignment="1">
      <alignment vertical="center"/>
      <protection/>
    </xf>
    <xf numFmtId="0" fontId="31" fillId="29" borderId="34" xfId="146" applyFont="1" applyFill="1" applyBorder="1" applyAlignment="1">
      <alignment vertical="center"/>
      <protection/>
    </xf>
    <xf numFmtId="0" fontId="31" fillId="29" borderId="21" xfId="146" applyFont="1" applyFill="1" applyBorder="1" applyAlignment="1">
      <alignment vertical="center"/>
      <protection/>
    </xf>
    <xf numFmtId="0" fontId="31" fillId="29" borderId="36" xfId="146" applyFont="1" applyFill="1" applyBorder="1" applyAlignment="1">
      <alignment horizontal="center" vertical="center"/>
      <protection/>
    </xf>
    <xf numFmtId="0" fontId="31" fillId="29" borderId="22" xfId="146" applyFont="1" applyFill="1" applyBorder="1" applyAlignment="1">
      <alignment horizontal="center" vertical="center"/>
      <protection/>
    </xf>
    <xf numFmtId="0" fontId="31" fillId="29" borderId="23" xfId="146" applyFont="1" applyFill="1" applyBorder="1" applyAlignment="1">
      <alignment horizontal="center" vertical="center"/>
      <protection/>
    </xf>
    <xf numFmtId="4" fontId="101" fillId="29" borderId="112" xfId="0" applyNumberFormat="1" applyFont="1" applyFill="1" applyBorder="1" applyAlignment="1">
      <alignment horizontal="center" wrapText="1"/>
    </xf>
    <xf numFmtId="4" fontId="101" fillId="29" borderId="113" xfId="0" applyNumberFormat="1" applyFont="1" applyFill="1" applyBorder="1" applyAlignment="1">
      <alignment horizontal="center" wrapText="1"/>
    </xf>
    <xf numFmtId="4" fontId="101" fillId="29" borderId="114" xfId="0" applyNumberFormat="1" applyFont="1" applyFill="1" applyBorder="1" applyAlignment="1">
      <alignment horizontal="center" wrapText="1"/>
    </xf>
    <xf numFmtId="4" fontId="101" fillId="29" borderId="115" xfId="0" applyNumberFormat="1" applyFont="1" applyFill="1" applyBorder="1" applyAlignment="1">
      <alignment horizontal="center" wrapText="1"/>
    </xf>
    <xf numFmtId="0" fontId="101" fillId="29" borderId="96" xfId="0" applyFont="1" applyFill="1" applyBorder="1" applyAlignment="1">
      <alignment horizontal="center" wrapText="1"/>
    </xf>
    <xf numFmtId="0" fontId="100" fillId="29" borderId="99" xfId="0" applyFont="1" applyFill="1" applyBorder="1" applyAlignment="1">
      <alignment horizontal="center" wrapText="1"/>
    </xf>
    <xf numFmtId="0" fontId="101" fillId="29" borderId="94" xfId="0" applyFont="1" applyFill="1" applyBorder="1" applyAlignment="1">
      <alignment horizontal="center" wrapText="1"/>
    </xf>
    <xf numFmtId="0" fontId="91" fillId="0" borderId="0" xfId="128" applyFont="1" applyAlignment="1" applyProtection="1">
      <alignment horizontal="left" wrapText="1"/>
      <protection/>
    </xf>
    <xf numFmtId="0" fontId="2" fillId="0" borderId="0" xfId="0" applyFont="1" applyAlignment="1">
      <alignment horizontal="left"/>
    </xf>
    <xf numFmtId="0" fontId="61" fillId="0" borderId="19" xfId="0" applyFont="1" applyBorder="1" applyAlignment="1">
      <alignment horizontal="left" wrapText="1"/>
    </xf>
    <xf numFmtId="0" fontId="61" fillId="0" borderId="18" xfId="0" applyFont="1" applyBorder="1" applyAlignment="1">
      <alignment horizontal="left" wrapText="1"/>
    </xf>
    <xf numFmtId="0" fontId="90" fillId="0" borderId="21" xfId="0" applyFont="1" applyBorder="1" applyAlignment="1">
      <alignment horizontal="left" vertical="center" wrapText="1"/>
    </xf>
    <xf numFmtId="0" fontId="90" fillId="0" borderId="20" xfId="0" applyFont="1" applyBorder="1" applyAlignment="1">
      <alignment horizontal="left" vertical="center" wrapText="1"/>
    </xf>
    <xf numFmtId="0" fontId="80" fillId="15" borderId="53" xfId="0" applyFont="1" applyFill="1" applyBorder="1" applyAlignment="1">
      <alignment horizontal="center" wrapText="1"/>
    </xf>
    <xf numFmtId="0" fontId="80" fillId="15" borderId="56" xfId="0" applyFont="1" applyFill="1" applyBorder="1" applyAlignment="1">
      <alignment horizontal="center" wrapText="1"/>
    </xf>
    <xf numFmtId="0" fontId="0" fillId="0" borderId="52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1" fillId="0" borderId="52" xfId="0" applyFont="1" applyBorder="1" applyAlignment="1">
      <alignment horizontal="center" wrapText="1"/>
    </xf>
    <xf numFmtId="0" fontId="61" fillId="0" borderId="55" xfId="0" applyFont="1" applyBorder="1" applyAlignment="1">
      <alignment horizontal="center" wrapText="1"/>
    </xf>
    <xf numFmtId="0" fontId="61" fillId="0" borderId="26" xfId="0" applyFont="1" applyBorder="1" applyAlignment="1">
      <alignment horizontal="center" wrapText="1"/>
    </xf>
    <xf numFmtId="0" fontId="105" fillId="15" borderId="52" xfId="0" applyFont="1" applyFill="1" applyBorder="1" applyAlignment="1">
      <alignment horizontal="center" wrapText="1"/>
    </xf>
    <xf numFmtId="0" fontId="105" fillId="15" borderId="55" xfId="0" applyFont="1" applyFill="1" applyBorder="1" applyAlignment="1">
      <alignment horizontal="center" wrapText="1"/>
    </xf>
    <xf numFmtId="0" fontId="105" fillId="15" borderId="26" xfId="0" applyFont="1" applyFill="1" applyBorder="1" applyAlignment="1">
      <alignment horizontal="center" wrapText="1"/>
    </xf>
    <xf numFmtId="0" fontId="61" fillId="0" borderId="34" xfId="0" applyFont="1" applyBorder="1" applyAlignment="1">
      <alignment horizontal="left" wrapText="1"/>
    </xf>
    <xf numFmtId="0" fontId="61" fillId="0" borderId="35" xfId="0" applyFont="1" applyBorder="1" applyAlignment="1">
      <alignment horizontal="left" wrapText="1"/>
    </xf>
    <xf numFmtId="0" fontId="0" fillId="0" borderId="52" xfId="0" applyBorder="1" applyAlignment="1">
      <alignment horizontal="center"/>
    </xf>
    <xf numFmtId="0" fontId="90" fillId="0" borderId="18" xfId="0" applyFont="1" applyBorder="1" applyAlignment="1">
      <alignment horizontal="left" wrapText="1"/>
    </xf>
    <xf numFmtId="0" fontId="61" fillId="0" borderId="34" xfId="0" applyFont="1" applyBorder="1" applyAlignment="1">
      <alignment wrapText="1"/>
    </xf>
    <xf numFmtId="0" fontId="61" fillId="0" borderId="35" xfId="0" applyFont="1" applyBorder="1" applyAlignment="1">
      <alignment wrapText="1"/>
    </xf>
    <xf numFmtId="0" fontId="61" fillId="0" borderId="19" xfId="0" applyFont="1" applyBorder="1" applyAlignment="1">
      <alignment wrapText="1"/>
    </xf>
    <xf numFmtId="0" fontId="61" fillId="0" borderId="18" xfId="0" applyFont="1" applyBorder="1" applyAlignment="1">
      <alignment wrapText="1"/>
    </xf>
    <xf numFmtId="0" fontId="61" fillId="0" borderId="21" xfId="0" applyFont="1" applyBorder="1" applyAlignment="1">
      <alignment wrapText="1"/>
    </xf>
    <xf numFmtId="0" fontId="61" fillId="0" borderId="20" xfId="0" applyFont="1" applyBorder="1" applyAlignment="1">
      <alignment wrapText="1"/>
    </xf>
    <xf numFmtId="0" fontId="107" fillId="15" borderId="53" xfId="0" applyFont="1" applyFill="1" applyBorder="1" applyAlignment="1">
      <alignment horizontal="center" vertical="center" wrapText="1"/>
    </xf>
    <xf numFmtId="0" fontId="107" fillId="15" borderId="56" xfId="0" applyFont="1" applyFill="1" applyBorder="1" applyAlignment="1">
      <alignment horizontal="center" vertical="center" wrapText="1"/>
    </xf>
    <xf numFmtId="0" fontId="90" fillId="0" borderId="34" xfId="0" applyFont="1" applyBorder="1" applyAlignment="1">
      <alignment horizontal="left" wrapText="1"/>
    </xf>
    <xf numFmtId="0" fontId="90" fillId="0" borderId="35" xfId="0" applyFont="1" applyBorder="1" applyAlignment="1">
      <alignment horizontal="left" wrapText="1"/>
    </xf>
    <xf numFmtId="0" fontId="90" fillId="0" borderId="21" xfId="0" applyFont="1" applyBorder="1" applyAlignment="1">
      <alignment horizontal="left" wrapText="1"/>
    </xf>
    <xf numFmtId="0" fontId="90" fillId="0" borderId="20" xfId="0" applyFont="1" applyBorder="1" applyAlignment="1">
      <alignment horizontal="left" wrapText="1"/>
    </xf>
    <xf numFmtId="0" fontId="5" fillId="9" borderId="49" xfId="0" applyFont="1" applyFill="1" applyBorder="1" applyAlignment="1">
      <alignment horizontal="center" wrapText="1"/>
    </xf>
    <xf numFmtId="0" fontId="5" fillId="9" borderId="50" xfId="0" applyFont="1" applyFill="1" applyBorder="1" applyAlignment="1">
      <alignment horizontal="center" wrapText="1"/>
    </xf>
    <xf numFmtId="0" fontId="4" fillId="9" borderId="39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10" fillId="9" borderId="51" xfId="128" applyFont="1" applyFill="1" applyBorder="1" applyAlignment="1" applyProtection="1">
      <alignment horizontal="center"/>
      <protection/>
    </xf>
    <xf numFmtId="0" fontId="10" fillId="9" borderId="54" xfId="128" applyFont="1" applyFill="1" applyBorder="1" applyAlignment="1" applyProtection="1">
      <alignment horizontal="center"/>
      <protection/>
    </xf>
    <xf numFmtId="0" fontId="107" fillId="9" borderId="24" xfId="0" applyFont="1" applyFill="1" applyBorder="1" applyAlignment="1">
      <alignment horizontal="center" vertical="center" wrapText="1"/>
    </xf>
    <xf numFmtId="0" fontId="107" fillId="9" borderId="25" xfId="0" applyFont="1" applyFill="1" applyBorder="1" applyAlignment="1">
      <alignment horizontal="center" vertical="center" wrapText="1"/>
    </xf>
    <xf numFmtId="0" fontId="2" fillId="9" borderId="52" xfId="0" applyFont="1" applyFill="1" applyBorder="1" applyAlignment="1">
      <alignment horizontal="center"/>
    </xf>
    <xf numFmtId="0" fontId="2" fillId="9" borderId="55" xfId="0" applyFont="1" applyFill="1" applyBorder="1" applyAlignment="1">
      <alignment horizontal="center"/>
    </xf>
    <xf numFmtId="0" fontId="2" fillId="9" borderId="26" xfId="0" applyFont="1" applyFill="1" applyBorder="1" applyAlignment="1">
      <alignment horizontal="center"/>
    </xf>
    <xf numFmtId="0" fontId="105" fillId="9" borderId="52" xfId="0" applyFont="1" applyFill="1" applyBorder="1" applyAlignment="1">
      <alignment horizontal="center" wrapText="1"/>
    </xf>
    <xf numFmtId="0" fontId="105" fillId="9" borderId="55" xfId="0" applyFont="1" applyFill="1" applyBorder="1" applyAlignment="1">
      <alignment horizontal="center" wrapText="1"/>
    </xf>
    <xf numFmtId="0" fontId="105" fillId="9" borderId="26" xfId="0" applyFont="1" applyFill="1" applyBorder="1" applyAlignment="1">
      <alignment horizontal="center" wrapText="1"/>
    </xf>
    <xf numFmtId="0" fontId="90" fillId="0" borderId="37" xfId="0" applyFont="1" applyBorder="1" applyAlignment="1">
      <alignment horizontal="left" wrapText="1"/>
    </xf>
    <xf numFmtId="0" fontId="90" fillId="0" borderId="28" xfId="0" applyFont="1" applyBorder="1" applyAlignment="1">
      <alignment horizontal="left" wrapText="1"/>
    </xf>
    <xf numFmtId="0" fontId="2" fillId="15" borderId="52" xfId="147" applyFont="1" applyFill="1" applyBorder="1" applyAlignment="1">
      <alignment horizontal="center"/>
      <protection/>
    </xf>
    <xf numFmtId="0" fontId="2" fillId="15" borderId="55" xfId="147" applyFont="1" applyFill="1" applyBorder="1" applyAlignment="1">
      <alignment horizontal="center"/>
      <protection/>
    </xf>
    <xf numFmtId="0" fontId="2" fillId="15" borderId="26" xfId="147" applyFont="1" applyFill="1" applyBorder="1" applyAlignment="1">
      <alignment horizontal="center"/>
      <protection/>
    </xf>
    <xf numFmtId="49" fontId="12" fillId="0" borderId="52" xfId="0" applyNumberFormat="1" applyFont="1" applyFill="1" applyBorder="1" applyAlignment="1">
      <alignment horizontal="left"/>
    </xf>
    <xf numFmtId="49" fontId="12" fillId="0" borderId="55" xfId="0" applyNumberFormat="1" applyFont="1" applyFill="1" applyBorder="1" applyAlignment="1">
      <alignment horizontal="left"/>
    </xf>
    <xf numFmtId="49" fontId="12" fillId="0" borderId="26" xfId="0" applyNumberFormat="1" applyFont="1" applyFill="1" applyBorder="1" applyAlignment="1">
      <alignment horizontal="left"/>
    </xf>
    <xf numFmtId="49" fontId="12" fillId="0" borderId="30" xfId="0" applyNumberFormat="1" applyFont="1" applyFill="1" applyBorder="1" applyAlignment="1">
      <alignment horizontal="left"/>
    </xf>
    <xf numFmtId="49" fontId="12" fillId="0" borderId="70" xfId="0" applyNumberFormat="1" applyFont="1" applyFill="1" applyBorder="1" applyAlignment="1">
      <alignment horizontal="left"/>
    </xf>
    <xf numFmtId="49" fontId="12" fillId="0" borderId="42" xfId="0" applyNumberFormat="1" applyFont="1" applyFill="1" applyBorder="1" applyAlignment="1">
      <alignment horizontal="left"/>
    </xf>
    <xf numFmtId="0" fontId="2" fillId="9" borderId="51" xfId="147" applyFont="1" applyFill="1" applyBorder="1" applyAlignment="1">
      <alignment horizontal="center"/>
      <protection/>
    </xf>
    <xf numFmtId="0" fontId="2" fillId="9" borderId="54" xfId="147" applyFont="1" applyFill="1" applyBorder="1" applyAlignment="1">
      <alignment horizontal="center"/>
      <protection/>
    </xf>
    <xf numFmtId="0" fontId="2" fillId="9" borderId="52" xfId="147" applyFont="1" applyFill="1" applyBorder="1" applyAlignment="1">
      <alignment horizontal="center"/>
      <protection/>
    </xf>
    <xf numFmtId="0" fontId="2" fillId="9" borderId="26" xfId="147" applyFont="1" applyFill="1" applyBorder="1" applyAlignment="1">
      <alignment horizontal="center"/>
      <protection/>
    </xf>
    <xf numFmtId="0" fontId="100" fillId="15" borderId="116" xfId="0" applyFont="1" applyFill="1" applyBorder="1" applyAlignment="1">
      <alignment horizontal="center" wrapText="1"/>
    </xf>
    <xf numFmtId="0" fontId="100" fillId="15" borderId="98" xfId="0" applyFont="1" applyFill="1" applyBorder="1" applyAlignment="1">
      <alignment horizontal="center" wrapText="1"/>
    </xf>
    <xf numFmtId="0" fontId="100" fillId="29" borderId="116" xfId="0" applyFont="1" applyFill="1" applyBorder="1" applyAlignment="1">
      <alignment horizontal="center" wrapText="1"/>
    </xf>
    <xf numFmtId="0" fontId="100" fillId="29" borderId="98" xfId="0" applyFont="1" applyFill="1" applyBorder="1" applyAlignment="1">
      <alignment horizontal="center" wrapText="1"/>
    </xf>
    <xf numFmtId="0" fontId="100" fillId="0" borderId="117" xfId="0" applyFont="1" applyBorder="1" applyAlignment="1">
      <alignment horizontal="center" wrapText="1"/>
    </xf>
    <xf numFmtId="0" fontId="100" fillId="0" borderId="118" xfId="0" applyFont="1" applyBorder="1" applyAlignment="1">
      <alignment horizontal="center" wrapText="1"/>
    </xf>
    <xf numFmtId="0" fontId="101" fillId="15" borderId="119" xfId="0" applyFont="1" applyFill="1" applyBorder="1" applyAlignment="1">
      <alignment horizontal="left" wrapText="1"/>
    </xf>
    <xf numFmtId="0" fontId="101" fillId="15" borderId="120" xfId="0" applyFont="1" applyFill="1" applyBorder="1" applyAlignment="1">
      <alignment horizontal="left" wrapText="1"/>
    </xf>
    <xf numFmtId="0" fontId="101" fillId="15" borderId="121" xfId="0" applyFont="1" applyFill="1" applyBorder="1" applyAlignment="1">
      <alignment horizontal="left" wrapText="1"/>
    </xf>
    <xf numFmtId="0" fontId="100" fillId="0" borderId="122" xfId="0" applyFont="1" applyBorder="1" applyAlignment="1">
      <alignment horizontal="center" wrapText="1"/>
    </xf>
    <xf numFmtId="0" fontId="100" fillId="0" borderId="123" xfId="0" applyFont="1" applyBorder="1" applyAlignment="1">
      <alignment horizontal="center" wrapText="1"/>
    </xf>
    <xf numFmtId="0" fontId="100" fillId="0" borderId="124" xfId="0" applyFont="1" applyBorder="1" applyAlignment="1">
      <alignment horizontal="center" wrapText="1"/>
    </xf>
    <xf numFmtId="0" fontId="101" fillId="0" borderId="125" xfId="0" applyFont="1" applyBorder="1" applyAlignment="1">
      <alignment horizontal="left" wrapText="1"/>
    </xf>
    <xf numFmtId="0" fontId="101" fillId="0" borderId="126" xfId="0" applyFont="1" applyBorder="1" applyAlignment="1">
      <alignment horizontal="left" wrapText="1"/>
    </xf>
    <xf numFmtId="0" fontId="101" fillId="0" borderId="127" xfId="0" applyFont="1" applyBorder="1" applyAlignment="1">
      <alignment horizontal="left" wrapText="1"/>
    </xf>
    <xf numFmtId="0" fontId="101" fillId="15" borderId="128" xfId="0" applyFont="1" applyFill="1" applyBorder="1" applyAlignment="1">
      <alignment horizontal="left" wrapText="1"/>
    </xf>
    <xf numFmtId="0" fontId="101" fillId="15" borderId="55" xfId="0" applyFont="1" applyFill="1" applyBorder="1" applyAlignment="1">
      <alignment horizontal="left" wrapText="1"/>
    </xf>
    <xf numFmtId="0" fontId="101" fillId="15" borderId="26" xfId="0" applyFont="1" applyFill="1" applyBorder="1" applyAlignment="1">
      <alignment horizontal="left" wrapText="1"/>
    </xf>
    <xf numFmtId="0" fontId="101" fillId="0" borderId="128" xfId="0" applyFont="1" applyBorder="1" applyAlignment="1">
      <alignment horizontal="left" wrapText="1"/>
    </xf>
    <xf numFmtId="0" fontId="101" fillId="0" borderId="55" xfId="0" applyFont="1" applyBorder="1" applyAlignment="1">
      <alignment horizontal="left" wrapText="1"/>
    </xf>
    <xf numFmtId="0" fontId="101" fillId="0" borderId="26" xfId="0" applyFont="1" applyBorder="1" applyAlignment="1">
      <alignment horizontal="left" wrapText="1"/>
    </xf>
    <xf numFmtId="0" fontId="101" fillId="29" borderId="129" xfId="0" applyFont="1" applyFill="1" applyBorder="1" applyAlignment="1">
      <alignment horizontal="center" wrapText="1"/>
    </xf>
    <xf numFmtId="0" fontId="101" fillId="29" borderId="98" xfId="0" applyFont="1" applyFill="1" applyBorder="1" applyAlignment="1">
      <alignment horizontal="center" wrapText="1"/>
    </xf>
    <xf numFmtId="0" fontId="100" fillId="0" borderId="130" xfId="0" applyFont="1" applyBorder="1" applyAlignment="1">
      <alignment horizontal="center" wrapText="1"/>
    </xf>
    <xf numFmtId="0" fontId="100" fillId="0" borderId="95" xfId="0" applyFont="1" applyBorder="1" applyAlignment="1">
      <alignment horizontal="center" wrapText="1"/>
    </xf>
    <xf numFmtId="0" fontId="100" fillId="0" borderId="131" xfId="0" applyFont="1" applyBorder="1" applyAlignment="1">
      <alignment horizontal="center" wrapText="1"/>
    </xf>
    <xf numFmtId="0" fontId="100" fillId="0" borderId="132" xfId="0" applyFont="1" applyBorder="1" applyAlignment="1">
      <alignment horizontal="center" wrapText="1"/>
    </xf>
    <xf numFmtId="0" fontId="100" fillId="0" borderId="130" xfId="0" applyFont="1" applyBorder="1" applyAlignment="1">
      <alignment horizontal="center" vertical="top" wrapText="1"/>
    </xf>
    <xf numFmtId="0" fontId="100" fillId="0" borderId="95" xfId="0" applyFont="1" applyBorder="1" applyAlignment="1">
      <alignment horizontal="center" vertical="top" wrapText="1"/>
    </xf>
    <xf numFmtId="0" fontId="99" fillId="0" borderId="0" xfId="0" applyFont="1" applyAlignment="1">
      <alignment horizontal="center" wrapText="1"/>
    </xf>
    <xf numFmtId="0" fontId="101" fillId="0" borderId="133" xfId="0" applyFont="1" applyBorder="1" applyAlignment="1">
      <alignment horizontal="left" wrapText="1"/>
    </xf>
    <xf numFmtId="0" fontId="101" fillId="0" borderId="134" xfId="0" applyFont="1" applyBorder="1" applyAlignment="1">
      <alignment horizontal="left" wrapText="1"/>
    </xf>
    <xf numFmtId="0" fontId="101" fillId="0" borderId="92" xfId="0" applyFont="1" applyBorder="1" applyAlignment="1">
      <alignment horizontal="left" wrapText="1"/>
    </xf>
    <xf numFmtId="0" fontId="100" fillId="0" borderId="131" xfId="0" applyFont="1" applyBorder="1" applyAlignment="1">
      <alignment horizontal="center" vertical="top" wrapText="1"/>
    </xf>
    <xf numFmtId="0" fontId="100" fillId="0" borderId="132" xfId="0" applyFont="1" applyBorder="1" applyAlignment="1">
      <alignment horizontal="center" vertical="top" wrapText="1"/>
    </xf>
    <xf numFmtId="0" fontId="101" fillId="0" borderId="119" xfId="0" applyFont="1" applyBorder="1" applyAlignment="1">
      <alignment horizontal="left" wrapText="1"/>
    </xf>
    <xf numFmtId="0" fontId="101" fillId="0" borderId="120" xfId="0" applyFont="1" applyBorder="1" applyAlignment="1">
      <alignment horizontal="left" wrapText="1"/>
    </xf>
    <xf numFmtId="0" fontId="101" fillId="0" borderId="121" xfId="0" applyFont="1" applyBorder="1" applyAlignment="1">
      <alignment horizontal="left" wrapText="1"/>
    </xf>
    <xf numFmtId="0" fontId="98" fillId="9" borderId="52" xfId="0" applyFont="1" applyFill="1" applyBorder="1" applyAlignment="1">
      <alignment horizontal="center"/>
    </xf>
    <xf numFmtId="0" fontId="98" fillId="9" borderId="55" xfId="0" applyFont="1" applyFill="1" applyBorder="1" applyAlignment="1">
      <alignment horizontal="center"/>
    </xf>
    <xf numFmtId="0" fontId="98" fillId="9" borderId="26" xfId="0" applyFont="1" applyFill="1" applyBorder="1" applyAlignment="1">
      <alignment horizontal="center"/>
    </xf>
    <xf numFmtId="0" fontId="100" fillId="0" borderId="122" xfId="0" applyFont="1" applyBorder="1" applyAlignment="1">
      <alignment horizontal="center" vertical="top" wrapText="1"/>
    </xf>
    <xf numFmtId="0" fontId="100" fillId="0" borderId="123" xfId="0" applyFont="1" applyBorder="1" applyAlignment="1">
      <alignment horizontal="center" vertical="top" wrapText="1"/>
    </xf>
    <xf numFmtId="0" fontId="100" fillId="0" borderId="124" xfId="0" applyFont="1" applyBorder="1" applyAlignment="1">
      <alignment horizontal="center" vertical="top" wrapText="1"/>
    </xf>
    <xf numFmtId="0" fontId="99" fillId="0" borderId="50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100" fillId="0" borderId="116" xfId="0" applyFont="1" applyBorder="1" applyAlignment="1">
      <alignment horizontal="center" wrapText="1"/>
    </xf>
    <xf numFmtId="0" fontId="100" fillId="0" borderId="98" xfId="0" applyFont="1" applyBorder="1" applyAlignment="1">
      <alignment horizontal="center" wrapText="1"/>
    </xf>
    <xf numFmtId="0" fontId="100" fillId="0" borderId="117" xfId="0" applyFont="1" applyBorder="1" applyAlignment="1">
      <alignment horizontal="center" vertical="top" wrapText="1"/>
    </xf>
    <xf numFmtId="0" fontId="100" fillId="0" borderId="118" xfId="0" applyFont="1" applyBorder="1" applyAlignment="1">
      <alignment horizontal="center" vertical="top" wrapText="1"/>
    </xf>
    <xf numFmtId="0" fontId="101" fillId="0" borderId="135" xfId="0" applyFont="1" applyBorder="1" applyAlignment="1">
      <alignment horizontal="center" wrapText="1"/>
    </xf>
    <xf numFmtId="0" fontId="101" fillId="0" borderId="96" xfId="0" applyFont="1" applyBorder="1" applyAlignment="1">
      <alignment horizontal="center" wrapText="1"/>
    </xf>
    <xf numFmtId="0" fontId="101" fillId="0" borderId="136" xfId="0" applyFont="1" applyBorder="1" applyAlignment="1">
      <alignment horizontal="left" wrapText="1"/>
    </xf>
    <xf numFmtId="0" fontId="101" fillId="0" borderId="50" xfId="0" applyFont="1" applyBorder="1" applyAlignment="1">
      <alignment horizontal="left" wrapText="1"/>
    </xf>
    <xf numFmtId="0" fontId="101" fillId="0" borderId="90" xfId="0" applyFont="1" applyBorder="1" applyAlignment="1">
      <alignment horizontal="left" wrapText="1"/>
    </xf>
    <xf numFmtId="0" fontId="7" fillId="9" borderId="52" xfId="145" applyFont="1" applyFill="1" applyBorder="1" applyAlignment="1">
      <alignment horizontal="center"/>
      <protection/>
    </xf>
    <xf numFmtId="0" fontId="7" fillId="9" borderId="55" xfId="145" applyFont="1" applyFill="1" applyBorder="1" applyAlignment="1">
      <alignment horizontal="center"/>
      <protection/>
    </xf>
    <xf numFmtId="0" fontId="7" fillId="9" borderId="26" xfId="145" applyFont="1" applyFill="1" applyBorder="1" applyAlignment="1">
      <alignment horizontal="center"/>
      <protection/>
    </xf>
    <xf numFmtId="0" fontId="2" fillId="9" borderId="24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33" xfId="0" applyFont="1" applyFill="1" applyBorder="1" applyAlignment="1">
      <alignment horizontal="center"/>
    </xf>
    <xf numFmtId="0" fontId="2" fillId="15" borderId="53" xfId="0" applyFont="1" applyFill="1" applyBorder="1" applyAlignment="1">
      <alignment horizontal="center"/>
    </xf>
    <xf numFmtId="0" fontId="2" fillId="15" borderId="56" xfId="0" applyFont="1" applyFill="1" applyBorder="1" applyAlignment="1">
      <alignment horizontal="center"/>
    </xf>
    <xf numFmtId="0" fontId="2" fillId="15" borderId="57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37" xfId="0" applyFont="1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38" xfId="0" applyBorder="1" applyAlignment="1">
      <alignment horizontal="center" wrapText="1"/>
    </xf>
    <xf numFmtId="0" fontId="39" fillId="0" borderId="104" xfId="0" applyFont="1" applyBorder="1" applyAlignment="1">
      <alignment horizontal="center" wrapText="1"/>
    </xf>
    <xf numFmtId="0" fontId="39" fillId="0" borderId="42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139" xfId="0" applyBorder="1" applyAlignment="1">
      <alignment horizontal="center" wrapText="1"/>
    </xf>
    <xf numFmtId="0" fontId="4" fillId="0" borderId="14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39" fillId="0" borderId="141" xfId="0" applyFont="1" applyBorder="1" applyAlignment="1">
      <alignment horizontal="center" wrapText="1"/>
    </xf>
    <xf numFmtId="0" fontId="39" fillId="0" borderId="142" xfId="0" applyFont="1" applyBorder="1" applyAlignment="1">
      <alignment horizontal="center" wrapText="1"/>
    </xf>
    <xf numFmtId="0" fontId="39" fillId="0" borderId="143" xfId="0" applyFont="1" applyBorder="1" applyAlignment="1">
      <alignment horizontal="center" wrapText="1"/>
    </xf>
    <xf numFmtId="0" fontId="39" fillId="0" borderId="46" xfId="0" applyFont="1" applyBorder="1" applyAlignment="1">
      <alignment horizontal="center" wrapText="1"/>
    </xf>
    <xf numFmtId="0" fontId="2" fillId="9" borderId="24" xfId="0" applyFont="1" applyFill="1" applyBorder="1" applyAlignment="1">
      <alignment horizontal="center" wrapText="1"/>
    </xf>
    <xf numFmtId="0" fontId="2" fillId="9" borderId="25" xfId="0" applyFont="1" applyFill="1" applyBorder="1" applyAlignment="1">
      <alignment horizontal="center" wrapText="1"/>
    </xf>
    <xf numFmtId="0" fontId="2" fillId="9" borderId="33" xfId="0" applyFont="1" applyFill="1" applyBorder="1" applyAlignment="1">
      <alignment horizontal="center" wrapText="1"/>
    </xf>
    <xf numFmtId="0" fontId="2" fillId="9" borderId="52" xfId="139" applyFont="1" applyFill="1" applyBorder="1" applyAlignment="1">
      <alignment horizontal="center" wrapText="1"/>
      <protection/>
    </xf>
    <xf numFmtId="0" fontId="2" fillId="9" borderId="26" xfId="139" applyFont="1" applyFill="1" applyBorder="1" applyAlignment="1">
      <alignment horizontal="center" wrapText="1"/>
      <protection/>
    </xf>
    <xf numFmtId="0" fontId="63" fillId="0" borderId="50" xfId="0" applyFont="1" applyFill="1" applyBorder="1" applyAlignment="1">
      <alignment horizontal="left" wrapText="1"/>
    </xf>
    <xf numFmtId="0" fontId="72" fillId="2" borderId="52" xfId="0" applyFont="1" applyFill="1" applyBorder="1" applyAlignment="1">
      <alignment horizontal="left" wrapText="1"/>
    </xf>
    <xf numFmtId="0" fontId="72" fillId="2" borderId="55" xfId="0" applyFont="1" applyFill="1" applyBorder="1" applyAlignment="1">
      <alignment horizontal="left" wrapText="1"/>
    </xf>
    <xf numFmtId="0" fontId="72" fillId="2" borderId="26" xfId="0" applyFont="1" applyFill="1" applyBorder="1" applyAlignment="1">
      <alignment horizontal="left" wrapText="1"/>
    </xf>
    <xf numFmtId="0" fontId="3" fillId="9" borderId="39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40" xfId="0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/>
    </xf>
    <xf numFmtId="0" fontId="3" fillId="9" borderId="50" xfId="0" applyFont="1" applyFill="1" applyBorder="1" applyAlignment="1">
      <alignment horizontal="center"/>
    </xf>
    <xf numFmtId="0" fontId="3" fillId="9" borderId="90" xfId="0" applyFont="1" applyFill="1" applyBorder="1" applyAlignment="1">
      <alignment horizontal="center"/>
    </xf>
    <xf numFmtId="0" fontId="3" fillId="15" borderId="49" xfId="0" applyFont="1" applyFill="1" applyBorder="1" applyAlignment="1">
      <alignment horizontal="center"/>
    </xf>
    <xf numFmtId="0" fontId="3" fillId="15" borderId="50" xfId="0" applyFont="1" applyFill="1" applyBorder="1" applyAlignment="1">
      <alignment horizontal="center"/>
    </xf>
    <xf numFmtId="0" fontId="3" fillId="15" borderId="90" xfId="0" applyFont="1" applyFill="1" applyBorder="1" applyAlignment="1">
      <alignment horizontal="center"/>
    </xf>
    <xf numFmtId="0" fontId="3" fillId="9" borderId="49" xfId="0" applyFont="1" applyFill="1" applyBorder="1" applyAlignment="1">
      <alignment horizontal="center" wrapText="1"/>
    </xf>
    <xf numFmtId="0" fontId="3" fillId="9" borderId="50" xfId="0" applyFont="1" applyFill="1" applyBorder="1" applyAlignment="1">
      <alignment horizontal="center" wrapText="1"/>
    </xf>
    <xf numFmtId="0" fontId="3" fillId="9" borderId="90" xfId="0" applyFont="1" applyFill="1" applyBorder="1" applyAlignment="1">
      <alignment horizontal="center" wrapText="1"/>
    </xf>
    <xf numFmtId="0" fontId="3" fillId="9" borderId="39" xfId="0" applyFont="1" applyFill="1" applyBorder="1" applyAlignment="1">
      <alignment horizontal="center" wrapText="1"/>
    </xf>
    <xf numFmtId="0" fontId="3" fillId="9" borderId="0" xfId="0" applyFont="1" applyFill="1" applyBorder="1" applyAlignment="1">
      <alignment horizontal="center" wrapText="1"/>
    </xf>
    <xf numFmtId="0" fontId="3" fillId="9" borderId="40" xfId="0" applyFont="1" applyFill="1" applyBorder="1" applyAlignment="1">
      <alignment horizontal="center" wrapText="1"/>
    </xf>
    <xf numFmtId="0" fontId="2" fillId="15" borderId="49" xfId="0" applyFont="1" applyFill="1" applyBorder="1" applyAlignment="1">
      <alignment horizontal="center"/>
    </xf>
    <xf numFmtId="0" fontId="2" fillId="15" borderId="50" xfId="0" applyFont="1" applyFill="1" applyBorder="1" applyAlignment="1">
      <alignment horizontal="center"/>
    </xf>
    <xf numFmtId="0" fontId="2" fillId="15" borderId="90" xfId="0" applyFont="1" applyFill="1" applyBorder="1" applyAlignment="1">
      <alignment horizontal="center"/>
    </xf>
    <xf numFmtId="0" fontId="3" fillId="9" borderId="52" xfId="0" applyFont="1" applyFill="1" applyBorder="1" applyAlignment="1">
      <alignment horizontal="center" wrapText="1"/>
    </xf>
    <xf numFmtId="0" fontId="3" fillId="9" borderId="55" xfId="0" applyFont="1" applyFill="1" applyBorder="1" applyAlignment="1">
      <alignment horizontal="center" wrapText="1"/>
    </xf>
    <xf numFmtId="0" fontId="3" fillId="9" borderId="26" xfId="0" applyFont="1" applyFill="1" applyBorder="1" applyAlignment="1">
      <alignment horizontal="center" wrapText="1"/>
    </xf>
    <xf numFmtId="0" fontId="32" fillId="9" borderId="51" xfId="146" applyFont="1" applyFill="1" applyBorder="1" applyAlignment="1">
      <alignment horizontal="center" vertical="center"/>
      <protection/>
    </xf>
    <xf numFmtId="0" fontId="32" fillId="9" borderId="54" xfId="146" applyFont="1" applyFill="1" applyBorder="1" applyAlignment="1">
      <alignment horizontal="center" vertical="center"/>
      <protection/>
    </xf>
    <xf numFmtId="0" fontId="32" fillId="9" borderId="44" xfId="146" applyFont="1" applyFill="1" applyBorder="1" applyAlignment="1">
      <alignment horizontal="center" vertical="center"/>
      <protection/>
    </xf>
    <xf numFmtId="0" fontId="32" fillId="9" borderId="52" xfId="146" applyFont="1" applyFill="1" applyBorder="1" applyAlignment="1">
      <alignment horizontal="center" vertical="center"/>
      <protection/>
    </xf>
    <xf numFmtId="0" fontId="32" fillId="9" borderId="55" xfId="146" applyFont="1" applyFill="1" applyBorder="1" applyAlignment="1">
      <alignment horizontal="center" vertical="center"/>
      <protection/>
    </xf>
    <xf numFmtId="0" fontId="32" fillId="9" borderId="26" xfId="146" applyFont="1" applyFill="1" applyBorder="1" applyAlignment="1">
      <alignment horizontal="center" vertical="center"/>
      <protection/>
    </xf>
    <xf numFmtId="0" fontId="34" fillId="15" borderId="54" xfId="146" applyFont="1" applyFill="1" applyBorder="1" applyAlignment="1">
      <alignment horizontal="center"/>
      <protection/>
    </xf>
    <xf numFmtId="0" fontId="69" fillId="9" borderId="52" xfId="142" applyFont="1" applyFill="1" applyBorder="1" applyAlignment="1">
      <alignment/>
      <protection/>
    </xf>
    <xf numFmtId="0" fontId="69" fillId="9" borderId="55" xfId="142" applyFont="1" applyFill="1" applyBorder="1" applyAlignment="1">
      <alignment/>
      <protection/>
    </xf>
    <xf numFmtId="0" fontId="69" fillId="9" borderId="26" xfId="142" applyFont="1" applyFill="1" applyBorder="1" applyAlignment="1">
      <alignment/>
      <protection/>
    </xf>
    <xf numFmtId="0" fontId="69" fillId="9" borderId="52" xfId="142" applyFont="1" applyFill="1" applyBorder="1" applyAlignment="1">
      <alignment wrapText="1"/>
      <protection/>
    </xf>
    <xf numFmtId="0" fontId="69" fillId="9" borderId="55" xfId="142" applyFont="1" applyFill="1" applyBorder="1" applyAlignment="1">
      <alignment wrapText="1"/>
      <protection/>
    </xf>
    <xf numFmtId="0" fontId="69" fillId="9" borderId="26" xfId="142" applyFont="1" applyFill="1" applyBorder="1" applyAlignment="1">
      <alignment wrapText="1"/>
      <protection/>
    </xf>
    <xf numFmtId="0" fontId="66" fillId="15" borderId="52" xfId="142" applyFont="1" applyFill="1" applyBorder="1" applyAlignment="1">
      <alignment horizontal="center"/>
      <protection/>
    </xf>
    <xf numFmtId="0" fontId="66" fillId="15" borderId="55" xfId="142" applyFont="1" applyFill="1" applyBorder="1" applyAlignment="1">
      <alignment horizontal="center"/>
      <protection/>
    </xf>
    <xf numFmtId="0" fontId="66" fillId="15" borderId="26" xfId="142" applyFont="1" applyFill="1" applyBorder="1" applyAlignment="1">
      <alignment horizontal="center"/>
      <protection/>
    </xf>
    <xf numFmtId="0" fontId="66" fillId="15" borderId="52" xfId="142" applyFont="1" applyFill="1" applyBorder="1" applyAlignment="1">
      <alignment horizontal="center" wrapText="1"/>
      <protection/>
    </xf>
    <xf numFmtId="0" fontId="66" fillId="15" borderId="55" xfId="142" applyFont="1" applyFill="1" applyBorder="1" applyAlignment="1">
      <alignment horizontal="center" wrapText="1"/>
      <protection/>
    </xf>
    <xf numFmtId="0" fontId="66" fillId="15" borderId="26" xfId="142" applyFont="1" applyFill="1" applyBorder="1" applyAlignment="1">
      <alignment horizontal="center" wrapText="1"/>
      <protection/>
    </xf>
    <xf numFmtId="0" fontId="66" fillId="9" borderId="52" xfId="142" applyFont="1" applyFill="1" applyBorder="1" applyAlignment="1">
      <alignment horizontal="center"/>
      <protection/>
    </xf>
    <xf numFmtId="0" fontId="66" fillId="9" borderId="55" xfId="142" applyFont="1" applyFill="1" applyBorder="1" applyAlignment="1">
      <alignment horizontal="center"/>
      <protection/>
    </xf>
    <xf numFmtId="0" fontId="66" fillId="9" borderId="26" xfId="142" applyFont="1" applyFill="1" applyBorder="1" applyAlignment="1">
      <alignment horizontal="center"/>
      <protection/>
    </xf>
    <xf numFmtId="0" fontId="66" fillId="15" borderId="52" xfId="140" applyFont="1" applyFill="1" applyBorder="1" applyAlignment="1">
      <alignment horizontal="center" vertical="center"/>
      <protection/>
    </xf>
    <xf numFmtId="0" fontId="66" fillId="15" borderId="55" xfId="140" applyFont="1" applyFill="1" applyBorder="1" applyAlignment="1">
      <alignment horizontal="center" vertical="center"/>
      <protection/>
    </xf>
    <xf numFmtId="0" fontId="66" fillId="15" borderId="26" xfId="140" applyFont="1" applyFill="1" applyBorder="1" applyAlignment="1">
      <alignment horizontal="center" vertical="center"/>
      <protection/>
    </xf>
    <xf numFmtId="0" fontId="43" fillId="12" borderId="52" xfId="0" applyFont="1" applyFill="1" applyBorder="1" applyAlignment="1">
      <alignment wrapText="1"/>
    </xf>
    <xf numFmtId="0" fontId="43" fillId="12" borderId="55" xfId="0" applyFont="1" applyFill="1" applyBorder="1" applyAlignment="1">
      <alignment wrapText="1"/>
    </xf>
    <xf numFmtId="0" fontId="43" fillId="12" borderId="26" xfId="0" applyFont="1" applyFill="1" applyBorder="1" applyAlignment="1">
      <alignment wrapText="1"/>
    </xf>
    <xf numFmtId="0" fontId="33" fillId="9" borderId="52" xfId="0" applyFont="1" applyFill="1" applyBorder="1" applyAlignment="1">
      <alignment horizontal="center" wrapText="1"/>
    </xf>
    <xf numFmtId="0" fontId="33" fillId="9" borderId="55" xfId="0" applyFont="1" applyFill="1" applyBorder="1" applyAlignment="1">
      <alignment horizontal="center" wrapText="1"/>
    </xf>
    <xf numFmtId="0" fontId="33" fillId="9" borderId="26" xfId="0" applyFont="1" applyFill="1" applyBorder="1" applyAlignment="1">
      <alignment horizontal="center" wrapText="1"/>
    </xf>
    <xf numFmtId="0" fontId="43" fillId="9" borderId="52" xfId="0" applyFont="1" applyFill="1" applyBorder="1" applyAlignment="1">
      <alignment wrapText="1"/>
    </xf>
    <xf numFmtId="0" fontId="43" fillId="9" borderId="55" xfId="0" applyFont="1" applyFill="1" applyBorder="1" applyAlignment="1">
      <alignment wrapText="1"/>
    </xf>
    <xf numFmtId="0" fontId="43" fillId="9" borderId="26" xfId="0" applyFont="1" applyFill="1" applyBorder="1" applyAlignment="1">
      <alignment wrapText="1"/>
    </xf>
    <xf numFmtId="0" fontId="2" fillId="9" borderId="52" xfId="0" applyFont="1" applyFill="1" applyBorder="1" applyAlignment="1">
      <alignment horizontal="center" wrapText="1"/>
    </xf>
    <xf numFmtId="0" fontId="2" fillId="9" borderId="55" xfId="0" applyFont="1" applyFill="1" applyBorder="1" applyAlignment="1">
      <alignment horizontal="center" wrapText="1"/>
    </xf>
    <xf numFmtId="0" fontId="2" fillId="9" borderId="26" xfId="0" applyFont="1" applyFill="1" applyBorder="1" applyAlignment="1">
      <alignment horizontal="center" wrapText="1"/>
    </xf>
    <xf numFmtId="0" fontId="2" fillId="9" borderId="53" xfId="0" applyFont="1" applyFill="1" applyBorder="1" applyAlignment="1">
      <alignment horizontal="center" wrapText="1"/>
    </xf>
    <xf numFmtId="0" fontId="2" fillId="9" borderId="56" xfId="0" applyFont="1" applyFill="1" applyBorder="1" applyAlignment="1">
      <alignment horizontal="center" wrapText="1"/>
    </xf>
    <xf numFmtId="0" fontId="2" fillId="9" borderId="57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9" borderId="19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2" fillId="0" borderId="30" xfId="141" applyNumberFormat="1" applyFont="1" applyFill="1" applyBorder="1" applyAlignment="1" applyProtection="1">
      <alignment horizontal="center" vertical="top"/>
      <protection/>
    </xf>
    <xf numFmtId="0" fontId="72" fillId="0" borderId="70" xfId="141" applyNumberFormat="1" applyFont="1" applyFill="1" applyBorder="1" applyAlignment="1" applyProtection="1">
      <alignment horizontal="center" vertical="top"/>
      <protection/>
    </xf>
    <xf numFmtId="0" fontId="72" fillId="0" borderId="42" xfId="141" applyNumberFormat="1" applyFont="1" applyFill="1" applyBorder="1" applyAlignment="1" applyProtection="1">
      <alignment horizontal="center" vertical="top"/>
      <protection/>
    </xf>
    <xf numFmtId="0" fontId="7" fillId="9" borderId="52" xfId="141" applyNumberFormat="1" applyFont="1" applyFill="1" applyBorder="1" applyAlignment="1" applyProtection="1">
      <alignment horizontal="center" vertical="top"/>
      <protection/>
    </xf>
    <xf numFmtId="0" fontId="7" fillId="9" borderId="55" xfId="141" applyNumberFormat="1" applyFont="1" applyFill="1" applyBorder="1" applyAlignment="1" applyProtection="1">
      <alignment horizontal="center" vertical="top"/>
      <protection/>
    </xf>
    <xf numFmtId="0" fontId="7" fillId="9" borderId="26" xfId="141" applyNumberFormat="1" applyFont="1" applyFill="1" applyBorder="1" applyAlignment="1" applyProtection="1">
      <alignment horizontal="center" vertical="top"/>
      <protection/>
    </xf>
    <xf numFmtId="0" fontId="79" fillId="9" borderId="0" xfId="0" applyFont="1" applyFill="1" applyAlignment="1">
      <alignment horizontal="center" vertical="top" wrapText="1"/>
    </xf>
    <xf numFmtId="0" fontId="41" fillId="9" borderId="0" xfId="0" applyFont="1" applyFill="1" applyAlignment="1">
      <alignment horizontal="center" vertical="top" wrapText="1"/>
    </xf>
    <xf numFmtId="0" fontId="46" fillId="9" borderId="0" xfId="0" applyFont="1" applyFill="1" applyAlignment="1">
      <alignment horizontal="center" vertical="top" wrapText="1"/>
    </xf>
    <xf numFmtId="0" fontId="54" fillId="0" borderId="144" xfId="0" applyFont="1" applyBorder="1" applyAlignment="1">
      <alignment horizontal="center" vertical="top" wrapText="1"/>
    </xf>
    <xf numFmtId="0" fontId="54" fillId="0" borderId="66" xfId="0" applyFont="1" applyBorder="1" applyAlignment="1">
      <alignment horizontal="center" vertical="top" wrapText="1"/>
    </xf>
  </cellXfs>
  <cellStyles count="146">
    <cellStyle name="Normal" xfId="0"/>
    <cellStyle name="_Nexans_силовой - copy" xfId="15"/>
    <cellStyle name="_ПРАЙС Легранд с 5.04.2010 RUB - copy" xfId="16"/>
    <cellStyle name="_Теплокабель - copy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Accent1" xfId="54"/>
    <cellStyle name="Accent2" xfId="55"/>
    <cellStyle name="Accent3" xfId="56"/>
    <cellStyle name="Accent4" xfId="57"/>
    <cellStyle name="Accent5" xfId="58"/>
    <cellStyle name="Accent6" xfId="59"/>
    <cellStyle name="Bad" xfId="60"/>
    <cellStyle name="Calculation" xfId="61"/>
    <cellStyle name="Check Cell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_Feuil1" xfId="72"/>
    <cellStyle name="Normal_Sheet1_1" xfId="73"/>
    <cellStyle name="Normal_Sheet1_Prislister.rpt" xfId="74"/>
    <cellStyle name="Note" xfId="75"/>
    <cellStyle name="Output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tandard_Tabelle1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ывод" xfId="126"/>
    <cellStyle name="Вычисление" xfId="127"/>
    <cellStyle name="Hyperlink" xfId="128"/>
    <cellStyle name="Currency" xfId="129"/>
    <cellStyle name="Currency [0]" xfId="130"/>
    <cellStyle name="Заголовок 1" xfId="131"/>
    <cellStyle name="Заголовок 2" xfId="132"/>
    <cellStyle name="Заголовок 3" xfId="133"/>
    <cellStyle name="Заголовок 4" xfId="134"/>
    <cellStyle name="Итог" xfId="135"/>
    <cellStyle name="Контрольная ячейка" xfId="136"/>
    <cellStyle name="Название" xfId="137"/>
    <cellStyle name="Нейтральный" xfId="138"/>
    <cellStyle name="Обычный_NEXANS_заказные - copy" xfId="139"/>
    <cellStyle name="Обычный_Price_full (Alex v1)" xfId="140"/>
    <cellStyle name="Обычный_Raychem_Промышленность" xfId="141"/>
    <cellStyle name="Обычный_Spyheat_new - copy" xfId="142"/>
    <cellStyle name="Обычный_Teplomag_rozn - копия" xfId="143"/>
    <cellStyle name="Обычный_Лист1" xfId="144"/>
    <cellStyle name="Обычный_Прайс-лист_2011 Devi _copy" xfId="145"/>
    <cellStyle name="Обычный_Теплокабель - copy" xfId="146"/>
    <cellStyle name="Обычный_теплолюкс - copy" xfId="147"/>
    <cellStyle name="Обычный_ТЕПЛОСКАТ - copy" xfId="148"/>
    <cellStyle name="Followed Hyperlink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Стиль 1" xfId="155"/>
    <cellStyle name="Текст предупреждения" xfId="156"/>
    <cellStyle name="Comma" xfId="157"/>
    <cellStyle name="Comma [0]" xfId="158"/>
    <cellStyle name="Хороший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'[2]Price_2011_DEVI_March'!#REF!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'[2]Price_2011_DEVI_March'!#REF!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'[2]Price_2011_DEVI_March'!#REF!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'[2]Price_2011_DEVI_March'!#REF!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'[2]Price_2011_DEVI_March'!#REF!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'[2]Price_2011_DEVI_March'!#REF!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1"/>
        <c:majorTickMark val="out"/>
        <c:minorTickMark val="none"/>
        <c:tickLblPos val="none"/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6638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'[1]Price_2011_DEVI_March'!#REF!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'[1]Price_2011_DEVI_March'!#REF!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'[1]Price_2011_DEVI_March'!#REF!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'[1]Price_2011_DEVI_March'!#REF!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'[1]Price_2011_DEVI_March'!#REF!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'[1]Price_2011_DEVI_March'!#REF!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'[1]Price_2011_DEVI_March'!#REF!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'[1]Price_2011_DEVI_March'!#REF!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'[1]Price_2011_DEVI_March'!#REF!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delete val="1"/>
        <c:majorTickMark val="out"/>
        <c:minorTickMark val="none"/>
        <c:tickLblPos val="none"/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8081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smooth val="0"/>
        </c:ser>
        <c:marker val="1"/>
        <c:axId val="55328974"/>
        <c:axId val="28198719"/>
      </c:lineChart>
      <c:catAx>
        <c:axId val="5532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428625</xdr:colOff>
      <xdr:row>2</xdr:row>
      <xdr:rowOff>85725</xdr:rowOff>
    </xdr:to>
    <xdr:pic>
      <xdr:nvPicPr>
        <xdr:cNvPr id="1" name="Picture 4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15025" cy="84772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228600</xdr:colOff>
      <xdr:row>4</xdr:row>
      <xdr:rowOff>19050</xdr:rowOff>
    </xdr:to>
    <xdr:pic>
      <xdr:nvPicPr>
        <xdr:cNvPr id="1" name="Picture 4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139</xdr:row>
      <xdr:rowOff>0</xdr:rowOff>
    </xdr:from>
    <xdr:to>
      <xdr:col>1</xdr:col>
      <xdr:colOff>0</xdr:colOff>
      <xdr:row>160</xdr:row>
      <xdr:rowOff>85725</xdr:rowOff>
    </xdr:to>
    <xdr:graphicFrame>
      <xdr:nvGraphicFramePr>
        <xdr:cNvPr id="1" name="Chart 3"/>
        <xdr:cNvGraphicFramePr/>
      </xdr:nvGraphicFramePr>
      <xdr:xfrm>
        <a:off x="5162550" y="215741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224</xdr:row>
      <xdr:rowOff>0</xdr:rowOff>
    </xdr:from>
    <xdr:to>
      <xdr:col>1</xdr:col>
      <xdr:colOff>0</xdr:colOff>
      <xdr:row>224</xdr:row>
      <xdr:rowOff>0</xdr:rowOff>
    </xdr:to>
    <xdr:graphicFrame>
      <xdr:nvGraphicFramePr>
        <xdr:cNvPr id="2" name="Chart 4"/>
        <xdr:cNvGraphicFramePr/>
      </xdr:nvGraphicFramePr>
      <xdr:xfrm>
        <a:off x="5162550" y="338899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106</xdr:row>
      <xdr:rowOff>0</xdr:rowOff>
    </xdr:from>
    <xdr:to>
      <xdr:col>2</xdr:col>
      <xdr:colOff>0</xdr:colOff>
      <xdr:row>106</xdr:row>
      <xdr:rowOff>0</xdr:rowOff>
    </xdr:to>
    <xdr:graphicFrame>
      <xdr:nvGraphicFramePr>
        <xdr:cNvPr id="3" name="Chart 5"/>
        <xdr:cNvGraphicFramePr/>
      </xdr:nvGraphicFramePr>
      <xdr:xfrm>
        <a:off x="6000750" y="16306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139</xdr:row>
      <xdr:rowOff>0</xdr:rowOff>
    </xdr:from>
    <xdr:to>
      <xdr:col>1</xdr:col>
      <xdr:colOff>0</xdr:colOff>
      <xdr:row>160</xdr:row>
      <xdr:rowOff>76200</xdr:rowOff>
    </xdr:to>
    <xdr:graphicFrame>
      <xdr:nvGraphicFramePr>
        <xdr:cNvPr id="4" name="Chart 2"/>
        <xdr:cNvGraphicFramePr/>
      </xdr:nvGraphicFramePr>
      <xdr:xfrm>
        <a:off x="5162550" y="21574125"/>
        <a:ext cx="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224</xdr:row>
      <xdr:rowOff>0</xdr:rowOff>
    </xdr:from>
    <xdr:to>
      <xdr:col>1</xdr:col>
      <xdr:colOff>0</xdr:colOff>
      <xdr:row>224</xdr:row>
      <xdr:rowOff>0</xdr:rowOff>
    </xdr:to>
    <xdr:graphicFrame>
      <xdr:nvGraphicFramePr>
        <xdr:cNvPr id="5" name="Chart 3"/>
        <xdr:cNvGraphicFramePr/>
      </xdr:nvGraphicFramePr>
      <xdr:xfrm>
        <a:off x="5162550" y="338899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76</xdr:row>
      <xdr:rowOff>76200</xdr:rowOff>
    </xdr:from>
    <xdr:to>
      <xdr:col>3</xdr:col>
      <xdr:colOff>0</xdr:colOff>
      <xdr:row>110</xdr:row>
      <xdr:rowOff>0</xdr:rowOff>
    </xdr:to>
    <xdr:graphicFrame>
      <xdr:nvGraphicFramePr>
        <xdr:cNvPr id="6" name="Chart 6"/>
        <xdr:cNvGraphicFramePr/>
      </xdr:nvGraphicFramePr>
      <xdr:xfrm>
        <a:off x="6972300" y="12039600"/>
        <a:ext cx="0" cy="4867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3;&#1072;&#1089;&#1090;&#1103;\&#1055;&#1088;&#1072;&#1081;&#1089;-&#1083;&#1080;&#1089;&#1090;_Devimat_DTIR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3;&#1072;&#1089;&#1090;&#1103;\prices\&#1082;&#1086;&#1087;&#1080;&#1080;\Copy_DEVI_&#1089;_1%20&#1084;&#1072;&#1088;&#1090;&#1072;_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bat\DFD87C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_2011_DEVI_Mar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_2011_DEVI_Mar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s"/>
      <sheetName val="Addendum zum Angebot"/>
      <sheetName val="Quotation"/>
      <sheetName val="INTERNAL"/>
    </sheetNames>
    <sheetDataSet>
      <sheetData sheetId="0">
        <row r="1">
          <cell r="C1" t="str">
            <v>Alternative</v>
          </cell>
        </row>
        <row r="2">
          <cell r="C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46"/>
  <sheetViews>
    <sheetView tabSelected="1" zoomScalePageLayoutView="0" workbookViewId="0" topLeftCell="A1">
      <selection activeCell="A23" sqref="A23:IV23"/>
    </sheetView>
  </sheetViews>
  <sheetFormatPr defaultColWidth="9.00390625" defaultRowHeight="12.75"/>
  <sheetData>
    <row r="1" ht="30" customHeight="1"/>
    <row r="2" ht="30" customHeight="1"/>
    <row r="5" spans="1:10" ht="18">
      <c r="A5" s="695" t="s">
        <v>3379</v>
      </c>
      <c r="B5" s="695"/>
      <c r="C5" s="695"/>
      <c r="D5" s="695"/>
      <c r="E5" s="695"/>
      <c r="F5" s="695"/>
      <c r="G5" s="695"/>
      <c r="H5" s="695"/>
      <c r="I5" s="695"/>
      <c r="J5" s="695"/>
    </row>
    <row r="7" s="73" customFormat="1" ht="12.75">
      <c r="A7" s="375" t="s">
        <v>3380</v>
      </c>
    </row>
    <row r="8" s="73" customFormat="1" ht="12.75">
      <c r="A8" s="375"/>
    </row>
    <row r="9" s="73" customFormat="1" ht="12.75">
      <c r="A9" s="375" t="s">
        <v>3381</v>
      </c>
    </row>
    <row r="10" s="73" customFormat="1" ht="12.75">
      <c r="A10" s="375"/>
    </row>
    <row r="11" s="73" customFormat="1" ht="12.75">
      <c r="A11" s="375" t="s">
        <v>3382</v>
      </c>
    </row>
    <row r="12" s="73" customFormat="1" ht="12.75">
      <c r="A12" s="375"/>
    </row>
    <row r="13" s="73" customFormat="1" ht="12.75">
      <c r="A13" s="375" t="s">
        <v>3383</v>
      </c>
    </row>
    <row r="14" s="73" customFormat="1" ht="12.75">
      <c r="A14" s="375"/>
    </row>
    <row r="15" spans="1:12" s="73" customFormat="1" ht="12.75">
      <c r="A15" s="375" t="s">
        <v>3384</v>
      </c>
      <c r="L15" s="661"/>
    </row>
    <row r="16" s="73" customFormat="1" ht="12.75">
      <c r="A16" s="375"/>
    </row>
    <row r="17" s="73" customFormat="1" ht="12.75">
      <c r="A17" s="375" t="s">
        <v>3385</v>
      </c>
    </row>
    <row r="18" s="73" customFormat="1" ht="12.75">
      <c r="A18" s="375"/>
    </row>
    <row r="19" s="73" customFormat="1" ht="12.75">
      <c r="A19" s="375" t="s">
        <v>4231</v>
      </c>
    </row>
    <row r="20" s="73" customFormat="1" ht="12.75">
      <c r="A20" s="375"/>
    </row>
    <row r="21" s="73" customFormat="1" ht="12.75">
      <c r="A21" s="375" t="s">
        <v>4232</v>
      </c>
    </row>
    <row r="22" s="73" customFormat="1" ht="12.75">
      <c r="A22" s="375"/>
    </row>
    <row r="23" s="73" customFormat="1" ht="12.75">
      <c r="A23" s="375" t="s">
        <v>4233</v>
      </c>
    </row>
    <row r="24" s="73" customFormat="1" ht="12.75">
      <c r="A24" s="375"/>
    </row>
    <row r="25" s="73" customFormat="1" ht="12.75">
      <c r="A25" s="375" t="s">
        <v>116</v>
      </c>
    </row>
    <row r="26" s="73" customFormat="1" ht="12.75">
      <c r="A26" s="375"/>
    </row>
    <row r="27" spans="1:10" s="73" customFormat="1" ht="26.25" customHeight="1">
      <c r="A27" s="694" t="s">
        <v>4234</v>
      </c>
      <c r="B27" s="694"/>
      <c r="C27" s="694"/>
      <c r="D27" s="694"/>
      <c r="E27" s="694"/>
      <c r="F27" s="694"/>
      <c r="G27" s="694"/>
      <c r="H27" s="694"/>
      <c r="I27" s="694"/>
      <c r="J27" s="694"/>
    </row>
    <row r="28" s="73" customFormat="1" ht="12.75">
      <c r="A28" s="375"/>
    </row>
    <row r="29" s="73" customFormat="1" ht="12.75">
      <c r="A29" s="375" t="s">
        <v>4235</v>
      </c>
    </row>
    <row r="30" s="73" customFormat="1" ht="12.75">
      <c r="A30" s="375"/>
    </row>
    <row r="31" s="73" customFormat="1" ht="12.75">
      <c r="A31" s="375" t="s">
        <v>4236</v>
      </c>
    </row>
    <row r="32" s="73" customFormat="1" ht="12.75">
      <c r="A32" s="375"/>
    </row>
    <row r="33" s="73" customFormat="1" ht="12.75">
      <c r="A33" s="375" t="s">
        <v>592</v>
      </c>
    </row>
    <row r="34" s="73" customFormat="1" ht="12.75">
      <c r="A34" s="375"/>
    </row>
    <row r="35" s="73" customFormat="1" ht="12.75">
      <c r="A35" s="375" t="s">
        <v>593</v>
      </c>
    </row>
    <row r="36" s="73" customFormat="1" ht="12.75">
      <c r="A36" s="375"/>
    </row>
    <row r="37" s="73" customFormat="1" ht="12.75">
      <c r="A37" s="375" t="s">
        <v>594</v>
      </c>
    </row>
    <row r="38" s="73" customFormat="1" ht="12.75">
      <c r="A38" s="375"/>
    </row>
    <row r="39" s="73" customFormat="1" ht="12.75">
      <c r="A39" s="375" t="s">
        <v>1155</v>
      </c>
    </row>
    <row r="40" s="73" customFormat="1" ht="12.75">
      <c r="A40" s="375"/>
    </row>
    <row r="41" s="73" customFormat="1" ht="12.75">
      <c r="A41" s="375" t="s">
        <v>4237</v>
      </c>
    </row>
    <row r="42" s="73" customFormat="1" ht="12.75">
      <c r="A42" s="375"/>
    </row>
    <row r="43" s="73" customFormat="1" ht="12.75">
      <c r="A43" s="375" t="s">
        <v>1156</v>
      </c>
    </row>
    <row r="44" s="73" customFormat="1" ht="12.75">
      <c r="A44" s="375"/>
    </row>
    <row r="45" s="73" customFormat="1" ht="12.75">
      <c r="A45" s="375" t="s">
        <v>1157</v>
      </c>
    </row>
    <row r="46" s="73" customFormat="1" ht="12.75">
      <c r="A46" s="375"/>
    </row>
  </sheetData>
  <sheetProtection/>
  <mergeCells count="2">
    <mergeCell ref="A27:J27"/>
    <mergeCell ref="A5:J5"/>
  </mergeCells>
  <hyperlinks>
    <hyperlink ref="A7" location="CALORIQUE!R1C1" display="Calorigue - пленочные теплые полы и нагревательные маты"/>
    <hyperlink ref="A9" location="Теплолюкс!R1C1" display="Теплолюкс - теплые полы и нагревательные маты"/>
    <hyperlink ref="A11" location="'Теплоскат-Теплодор'!R1C1" display="Теплоскат и Теплодор - компоненты систем"/>
    <hyperlink ref="A13" location="Тепломаг!R1C1" display="Тепломаг - компоненты системы"/>
    <hyperlink ref="A15" location="Нац.комфорт!R1C1" display="Национальный Комфорт - теплые полы и нагревательные маты"/>
    <hyperlink ref="A17" location="Devi!R1C1" display="Devi - нагревательные кабели, терморегуляторы"/>
    <hyperlink ref="A19" location="'NEXANS-нагревательные кабели'!R1C1" display="NEXANS - нагревательные кабели и теплые полы "/>
    <hyperlink ref="A21" location="'NEXANS-силовые кабели'!R1C1" display="NEXANS - силовые кабели"/>
    <hyperlink ref="A23" location="Thermon!R1C1" display="THERMON - греющие кабели, греющие панели, монтажные принадлежности, термостаты"/>
    <hyperlink ref="A27" location="Ensto!R1C1" display="ENSTO - греющие кабели для Теплого пола, сетки с греющим кабелем, саморегулирующийся кабель, системы антиобледенения, конвекторы"/>
    <hyperlink ref="A29" location="ТЕПЛОКАБЕЛЬ!R1C1" display="ТЕПЛОКАБЕЛЬ - нагревательный кабель"/>
    <hyperlink ref="A31" location="SpyHeat!R1C1" display="SpyHeat - комплекты теплых полов"/>
    <hyperlink ref="A33" location="'OJ Microline'!R1C1" display="OJ Microline - терморегуляторы и датчики "/>
    <hyperlink ref="A35" location="'Raychem - греющие кабели'!R1C1" display="Raychem - греющие кабели "/>
    <hyperlink ref="A37" location="'Raychem-T2Red, T2Reflecta'!R1C1" display="Raychem T2Red, T2Reflecta - саморегулируемые греющие кабели для обогрева полов "/>
    <hyperlink ref="A39" location="'Raychem-QiuckNet'!R1C1" display="Raychem QuickNet - Маты для электрообогрева полов "/>
    <hyperlink ref="A41" location="'Raychem-T2Blue'!R1C1" display="Raychem T2Blue - греющие кабели постоянной мощности для обогрева пола"/>
    <hyperlink ref="A43" location="'Raychem-промышленные кабели'!R1C1" display="Raychem-промышленные греющие кабели "/>
    <hyperlink ref="A45" location="'Nelson Easy Heat'!A1" display="Nelson Easy Heat - нагревательные кабели, терморегуляторы "/>
    <hyperlink ref="A25" location="Eltherm!A1" display="Eltherm - саморегулирирующиеся кабели"/>
  </hyperlinks>
  <printOptions/>
  <pageMargins left="0.75" right="0.33" top="0.57" bottom="0.23" header="0.5" footer="0.35"/>
  <pageSetup fitToHeight="1" fitToWidth="1" horizontalDpi="200" verticalDpi="2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7"/>
  <sheetViews>
    <sheetView zoomScalePageLayoutView="0" workbookViewId="0" topLeftCell="A148">
      <selection activeCell="A1" sqref="A1:B1"/>
    </sheetView>
  </sheetViews>
  <sheetFormatPr defaultColWidth="9.125" defaultRowHeight="12.75"/>
  <cols>
    <col min="1" max="1" width="22.375" style="90" customWidth="1"/>
    <col min="2" max="2" width="20.125" style="90" customWidth="1"/>
    <col min="3" max="3" width="11.375" style="90" customWidth="1"/>
    <col min="4" max="16384" width="9.125" style="90" customWidth="1"/>
  </cols>
  <sheetData>
    <row r="1" spans="1:2" ht="39.75" customHeight="1" thickBot="1">
      <c r="A1" s="848" t="s">
        <v>4295</v>
      </c>
      <c r="B1" s="849"/>
    </row>
    <row r="2" spans="1:4" ht="21" customHeight="1" thickBot="1">
      <c r="A2" s="87" t="s">
        <v>2331</v>
      </c>
      <c r="B2" s="88" t="s">
        <v>2332</v>
      </c>
      <c r="C2" s="89"/>
      <c r="D2" s="89"/>
    </row>
    <row r="3" spans="1:4" ht="12.75" customHeight="1">
      <c r="A3" s="91" t="s">
        <v>2333</v>
      </c>
      <c r="B3" s="92" t="s">
        <v>2334</v>
      </c>
      <c r="C3" s="93"/>
      <c r="D3" s="93"/>
    </row>
    <row r="4" spans="1:4" ht="12.75" customHeight="1">
      <c r="A4" s="94" t="s">
        <v>2333</v>
      </c>
      <c r="B4" s="95" t="s">
        <v>2335</v>
      </c>
      <c r="C4" s="93"/>
      <c r="D4" s="93"/>
    </row>
    <row r="5" spans="1:4" ht="12.75" customHeight="1">
      <c r="A5" s="94" t="s">
        <v>2333</v>
      </c>
      <c r="B5" s="95" t="s">
        <v>2336</v>
      </c>
      <c r="C5" s="93"/>
      <c r="D5" s="93"/>
    </row>
    <row r="6" spans="1:4" ht="12.75" customHeight="1">
      <c r="A6" s="94" t="s">
        <v>2333</v>
      </c>
      <c r="B6" s="95" t="s">
        <v>2337</v>
      </c>
      <c r="C6" s="93"/>
      <c r="D6" s="93"/>
    </row>
    <row r="7" spans="1:4" ht="12.75" customHeight="1">
      <c r="A7" s="94" t="s">
        <v>2333</v>
      </c>
      <c r="B7" s="95" t="s">
        <v>2338</v>
      </c>
      <c r="C7" s="93"/>
      <c r="D7" s="93"/>
    </row>
    <row r="8" spans="1:4" ht="12.75" customHeight="1">
      <c r="A8" s="94" t="s">
        <v>2333</v>
      </c>
      <c r="B8" s="95" t="s">
        <v>2339</v>
      </c>
      <c r="C8" s="93"/>
      <c r="D8" s="93"/>
    </row>
    <row r="9" spans="1:4" ht="12.75" customHeight="1">
      <c r="A9" s="94" t="s">
        <v>2333</v>
      </c>
      <c r="B9" s="95" t="s">
        <v>2340</v>
      </c>
      <c r="C9" s="93"/>
      <c r="D9" s="93"/>
    </row>
    <row r="10" spans="1:4" ht="12.75" customHeight="1">
      <c r="A10" s="94" t="s">
        <v>2333</v>
      </c>
      <c r="B10" s="95" t="s">
        <v>2341</v>
      </c>
      <c r="C10" s="93"/>
      <c r="D10" s="93"/>
    </row>
    <row r="11" spans="1:4" ht="12.75" customHeight="1">
      <c r="A11" s="94" t="s">
        <v>2333</v>
      </c>
      <c r="B11" s="95" t="s">
        <v>2342</v>
      </c>
      <c r="C11" s="93"/>
      <c r="D11" s="93"/>
    </row>
    <row r="12" spans="1:4" ht="12.75" customHeight="1">
      <c r="A12" s="94" t="s">
        <v>2333</v>
      </c>
      <c r="B12" s="95" t="s">
        <v>2343</v>
      </c>
      <c r="C12" s="93"/>
      <c r="D12" s="93"/>
    </row>
    <row r="13" spans="1:4" ht="12.75" customHeight="1">
      <c r="A13" s="94" t="s">
        <v>2333</v>
      </c>
      <c r="B13" s="95" t="s">
        <v>2344</v>
      </c>
      <c r="C13" s="93"/>
      <c r="D13" s="93"/>
    </row>
    <row r="14" spans="1:4" ht="12.75" customHeight="1">
      <c r="A14" s="94" t="s">
        <v>2333</v>
      </c>
      <c r="B14" s="95" t="s">
        <v>2345</v>
      </c>
      <c r="C14" s="93"/>
      <c r="D14" s="93"/>
    </row>
    <row r="15" spans="1:4" ht="12.75" customHeight="1">
      <c r="A15" s="94" t="s">
        <v>2333</v>
      </c>
      <c r="B15" s="95" t="s">
        <v>2346</v>
      </c>
      <c r="C15" s="93"/>
      <c r="D15" s="93"/>
    </row>
    <row r="16" spans="1:4" ht="12.75" customHeight="1">
      <c r="A16" s="94" t="s">
        <v>2333</v>
      </c>
      <c r="B16" s="95" t="s">
        <v>2347</v>
      </c>
      <c r="C16" s="93"/>
      <c r="D16" s="93"/>
    </row>
    <row r="17" spans="1:4" ht="12.75" customHeight="1">
      <c r="A17" s="94" t="s">
        <v>2333</v>
      </c>
      <c r="B17" s="95" t="s">
        <v>2348</v>
      </c>
      <c r="C17" s="93"/>
      <c r="D17" s="93"/>
    </row>
    <row r="18" spans="1:4" ht="12.75" customHeight="1">
      <c r="A18" s="94" t="s">
        <v>2333</v>
      </c>
      <c r="B18" s="95" t="s">
        <v>2349</v>
      </c>
      <c r="C18" s="93"/>
      <c r="D18" s="93"/>
    </row>
    <row r="19" spans="1:4" ht="12.75" customHeight="1">
      <c r="A19" s="94" t="s">
        <v>2333</v>
      </c>
      <c r="B19" s="95" t="s">
        <v>2350</v>
      </c>
      <c r="C19" s="93"/>
      <c r="D19" s="93"/>
    </row>
    <row r="20" spans="1:4" ht="12.75" customHeight="1">
      <c r="A20" s="94" t="s">
        <v>2333</v>
      </c>
      <c r="B20" s="95" t="s">
        <v>2351</v>
      </c>
      <c r="C20" s="93"/>
      <c r="D20" s="93"/>
    </row>
    <row r="21" spans="1:4" ht="12.75" customHeight="1">
      <c r="A21" s="94" t="s">
        <v>2333</v>
      </c>
      <c r="B21" s="95" t="s">
        <v>2352</v>
      </c>
      <c r="C21" s="93"/>
      <c r="D21" s="93"/>
    </row>
    <row r="22" spans="1:4" ht="12.75" customHeight="1">
      <c r="A22" s="94" t="s">
        <v>2333</v>
      </c>
      <c r="B22" s="95" t="s">
        <v>2353</v>
      </c>
      <c r="C22" s="93"/>
      <c r="D22" s="93"/>
    </row>
    <row r="23" spans="1:4" ht="12.75" customHeight="1">
      <c r="A23" s="94" t="s">
        <v>2333</v>
      </c>
      <c r="B23" s="95" t="s">
        <v>2354</v>
      </c>
      <c r="C23" s="93"/>
      <c r="D23" s="93"/>
    </row>
    <row r="24" spans="1:4" ht="12.75" customHeight="1">
      <c r="A24" s="94" t="s">
        <v>2333</v>
      </c>
      <c r="B24" s="95" t="s">
        <v>2355</v>
      </c>
      <c r="C24" s="93"/>
      <c r="D24" s="93"/>
    </row>
    <row r="25" spans="1:4" ht="12.75" customHeight="1">
      <c r="A25" s="94" t="s">
        <v>2333</v>
      </c>
      <c r="B25" s="95" t="s">
        <v>2356</v>
      </c>
      <c r="C25" s="93"/>
      <c r="D25" s="93"/>
    </row>
    <row r="26" spans="1:4" ht="12.75" customHeight="1">
      <c r="A26" s="94" t="s">
        <v>2333</v>
      </c>
      <c r="B26" s="95" t="s">
        <v>2357</v>
      </c>
      <c r="C26" s="93"/>
      <c r="D26" s="93"/>
    </row>
    <row r="27" spans="1:4" ht="12.75" customHeight="1">
      <c r="A27" s="94" t="s">
        <v>2333</v>
      </c>
      <c r="B27" s="95" t="s">
        <v>2358</v>
      </c>
      <c r="C27" s="93"/>
      <c r="D27" s="93"/>
    </row>
    <row r="28" spans="1:4" ht="12.75" customHeight="1">
      <c r="A28" s="94" t="s">
        <v>2333</v>
      </c>
      <c r="B28" s="95" t="s">
        <v>2359</v>
      </c>
      <c r="C28" s="93"/>
      <c r="D28" s="93"/>
    </row>
    <row r="29" spans="1:4" ht="12.75" customHeight="1">
      <c r="A29" s="94" t="s">
        <v>2333</v>
      </c>
      <c r="B29" s="95" t="s">
        <v>2360</v>
      </c>
      <c r="C29" s="93"/>
      <c r="D29" s="93"/>
    </row>
    <row r="30" spans="1:4" ht="12.75" customHeight="1">
      <c r="A30" s="94" t="s">
        <v>2333</v>
      </c>
      <c r="B30" s="95" t="s">
        <v>2361</v>
      </c>
      <c r="C30" s="93"/>
      <c r="D30" s="93"/>
    </row>
    <row r="31" spans="1:4" ht="6" customHeight="1">
      <c r="A31" s="96"/>
      <c r="B31" s="97"/>
      <c r="C31" s="93"/>
      <c r="D31" s="93"/>
    </row>
    <row r="32" spans="1:4" ht="12.75" customHeight="1">
      <c r="A32" s="98" t="s">
        <v>2362</v>
      </c>
      <c r="B32" s="99" t="s">
        <v>1606</v>
      </c>
      <c r="C32" s="93"/>
      <c r="D32" s="93"/>
    </row>
    <row r="33" spans="1:4" ht="12.75" customHeight="1">
      <c r="A33" s="94" t="s">
        <v>2362</v>
      </c>
      <c r="B33" s="95" t="s">
        <v>1607</v>
      </c>
      <c r="C33" s="93"/>
      <c r="D33" s="93"/>
    </row>
    <row r="34" spans="1:4" ht="12.75" customHeight="1">
      <c r="A34" s="94" t="s">
        <v>2362</v>
      </c>
      <c r="B34" s="95" t="s">
        <v>1608</v>
      </c>
      <c r="C34" s="93"/>
      <c r="D34" s="93"/>
    </row>
    <row r="35" spans="1:4" ht="12.75" customHeight="1">
      <c r="A35" s="94" t="s">
        <v>2362</v>
      </c>
      <c r="B35" s="95" t="s">
        <v>1609</v>
      </c>
      <c r="C35" s="93"/>
      <c r="D35" s="93"/>
    </row>
    <row r="36" spans="1:4" ht="12.75" customHeight="1">
      <c r="A36" s="94" t="s">
        <v>2362</v>
      </c>
      <c r="B36" s="95" t="s">
        <v>1610</v>
      </c>
      <c r="C36" s="93"/>
      <c r="D36" s="93"/>
    </row>
    <row r="37" spans="1:4" ht="12.75" customHeight="1">
      <c r="A37" s="94" t="s">
        <v>2362</v>
      </c>
      <c r="B37" s="95" t="s">
        <v>1611</v>
      </c>
      <c r="C37" s="93"/>
      <c r="D37" s="93"/>
    </row>
    <row r="38" spans="1:4" ht="12.75" customHeight="1">
      <c r="A38" s="94" t="s">
        <v>2362</v>
      </c>
      <c r="B38" s="95" t="s">
        <v>1612</v>
      </c>
      <c r="C38" s="93"/>
      <c r="D38" s="93"/>
    </row>
    <row r="39" spans="1:4" ht="12.75" customHeight="1">
      <c r="A39" s="94" t="s">
        <v>2362</v>
      </c>
      <c r="B39" s="95" t="s">
        <v>1613</v>
      </c>
      <c r="C39" s="93"/>
      <c r="D39" s="93"/>
    </row>
    <row r="40" spans="1:4" ht="12.75" customHeight="1">
      <c r="A40" s="94" t="s">
        <v>2362</v>
      </c>
      <c r="B40" s="95" t="s">
        <v>1614</v>
      </c>
      <c r="C40" s="93"/>
      <c r="D40" s="93"/>
    </row>
    <row r="41" spans="1:4" ht="12.75" customHeight="1">
      <c r="A41" s="94" t="s">
        <v>2362</v>
      </c>
      <c r="B41" s="95" t="s">
        <v>1615</v>
      </c>
      <c r="C41" s="93"/>
      <c r="D41" s="93"/>
    </row>
    <row r="42" spans="1:4" ht="12.75" customHeight="1">
      <c r="A42" s="94" t="s">
        <v>2362</v>
      </c>
      <c r="B42" s="95" t="s">
        <v>1616</v>
      </c>
      <c r="C42" s="93"/>
      <c r="D42" s="93"/>
    </row>
    <row r="43" spans="1:4" ht="12.75" customHeight="1">
      <c r="A43" s="94" t="s">
        <v>2362</v>
      </c>
      <c r="B43" s="95" t="s">
        <v>1617</v>
      </c>
      <c r="C43" s="93"/>
      <c r="D43" s="93"/>
    </row>
    <row r="44" spans="1:4" ht="12.75" customHeight="1">
      <c r="A44" s="94" t="s">
        <v>2362</v>
      </c>
      <c r="B44" s="95" t="s">
        <v>1618</v>
      </c>
      <c r="C44" s="93"/>
      <c r="D44" s="93"/>
    </row>
    <row r="45" spans="1:4" ht="12.75" customHeight="1">
      <c r="A45" s="94" t="s">
        <v>2362</v>
      </c>
      <c r="B45" s="95" t="s">
        <v>1619</v>
      </c>
      <c r="C45" s="93"/>
      <c r="D45" s="93"/>
    </row>
    <row r="46" spans="1:4" ht="12.75" customHeight="1">
      <c r="A46" s="94" t="s">
        <v>2362</v>
      </c>
      <c r="B46" s="95" t="s">
        <v>1620</v>
      </c>
      <c r="C46" s="93"/>
      <c r="D46" s="93"/>
    </row>
    <row r="47" spans="1:4" ht="12.75" customHeight="1">
      <c r="A47" s="94" t="s">
        <v>2362</v>
      </c>
      <c r="B47" s="95" t="s">
        <v>1621</v>
      </c>
      <c r="C47" s="93"/>
      <c r="D47" s="93"/>
    </row>
    <row r="48" spans="1:4" ht="12.75" customHeight="1">
      <c r="A48" s="94" t="s">
        <v>2362</v>
      </c>
      <c r="B48" s="95" t="s">
        <v>1622</v>
      </c>
      <c r="C48" s="93"/>
      <c r="D48" s="93"/>
    </row>
    <row r="49" spans="1:4" ht="12.75" customHeight="1">
      <c r="A49" s="94" t="s">
        <v>2362</v>
      </c>
      <c r="B49" s="95" t="s">
        <v>1623</v>
      </c>
      <c r="C49" s="93"/>
      <c r="D49" s="93"/>
    </row>
    <row r="50" spans="1:4" ht="12.75" customHeight="1">
      <c r="A50" s="94" t="s">
        <v>2362</v>
      </c>
      <c r="B50" s="95" t="s">
        <v>1624</v>
      </c>
      <c r="C50" s="93"/>
      <c r="D50" s="93"/>
    </row>
    <row r="51" spans="1:4" ht="12.75" customHeight="1">
      <c r="A51" s="94" t="s">
        <v>2362</v>
      </c>
      <c r="B51" s="95" t="s">
        <v>1625</v>
      </c>
      <c r="C51" s="93"/>
      <c r="D51" s="93"/>
    </row>
    <row r="52" spans="1:4" ht="12.75" customHeight="1">
      <c r="A52" s="94" t="s">
        <v>2362</v>
      </c>
      <c r="B52" s="95" t="s">
        <v>1626</v>
      </c>
      <c r="C52" s="93"/>
      <c r="D52" s="93"/>
    </row>
    <row r="53" spans="1:4" ht="12.75" customHeight="1">
      <c r="A53" s="94" t="s">
        <v>2362</v>
      </c>
      <c r="B53" s="95" t="s">
        <v>1627</v>
      </c>
      <c r="C53" s="93"/>
      <c r="D53" s="93"/>
    </row>
    <row r="54" spans="1:4" ht="12.75" customHeight="1">
      <c r="A54" s="94" t="s">
        <v>2362</v>
      </c>
      <c r="B54" s="95" t="s">
        <v>1628</v>
      </c>
      <c r="C54" s="93"/>
      <c r="D54" s="93"/>
    </row>
    <row r="55" spans="1:4" ht="12.75" customHeight="1">
      <c r="A55" s="94" t="s">
        <v>2362</v>
      </c>
      <c r="B55" s="95" t="s">
        <v>1629</v>
      </c>
      <c r="C55" s="93"/>
      <c r="D55" s="93"/>
    </row>
    <row r="56" spans="1:4" ht="12.75" customHeight="1">
      <c r="A56" s="94" t="s">
        <v>2362</v>
      </c>
      <c r="B56" s="95" t="s">
        <v>1630</v>
      </c>
      <c r="C56" s="93"/>
      <c r="D56" s="93"/>
    </row>
    <row r="57" spans="1:4" ht="12.75" customHeight="1">
      <c r="A57" s="94" t="s">
        <v>2362</v>
      </c>
      <c r="B57" s="95" t="s">
        <v>1631</v>
      </c>
      <c r="C57" s="93"/>
      <c r="D57" s="93"/>
    </row>
    <row r="58" spans="1:4" ht="12.75" customHeight="1">
      <c r="A58" s="94" t="s">
        <v>2362</v>
      </c>
      <c r="B58" s="95" t="s">
        <v>1632</v>
      </c>
      <c r="C58" s="93"/>
      <c r="D58" s="93"/>
    </row>
    <row r="59" spans="1:4" ht="12.75" customHeight="1">
      <c r="A59" s="94" t="s">
        <v>2362</v>
      </c>
      <c r="B59" s="95" t="s">
        <v>1633</v>
      </c>
      <c r="C59" s="93"/>
      <c r="D59" s="93"/>
    </row>
    <row r="60" spans="1:4" ht="12.75" customHeight="1">
      <c r="A60" s="94" t="s">
        <v>2362</v>
      </c>
      <c r="B60" s="95" t="s">
        <v>1634</v>
      </c>
      <c r="C60" s="93"/>
      <c r="D60" s="93"/>
    </row>
    <row r="61" spans="1:4" ht="12.75" customHeight="1" thickBot="1">
      <c r="A61" s="100" t="s">
        <v>2362</v>
      </c>
      <c r="B61" s="101" t="s">
        <v>1635</v>
      </c>
      <c r="C61" s="93"/>
      <c r="D61" s="93"/>
    </row>
    <row r="62" spans="1:4" ht="18.75" customHeight="1" thickBot="1">
      <c r="A62" s="87" t="s">
        <v>2331</v>
      </c>
      <c r="B62" s="102" t="s">
        <v>2332</v>
      </c>
      <c r="C62" s="103"/>
      <c r="D62" s="104"/>
    </row>
    <row r="63" spans="1:4" ht="12.75">
      <c r="A63" s="105" t="s">
        <v>1636</v>
      </c>
      <c r="B63" s="106" t="s">
        <v>1637</v>
      </c>
      <c r="C63" s="106">
        <v>4</v>
      </c>
      <c r="D63" s="107" t="s">
        <v>1638</v>
      </c>
    </row>
    <row r="64" spans="1:4" ht="12.75">
      <c r="A64" s="108" t="s">
        <v>1636</v>
      </c>
      <c r="B64" s="109" t="s">
        <v>1637</v>
      </c>
      <c r="C64" s="109">
        <v>6</v>
      </c>
      <c r="D64" s="110" t="s">
        <v>1638</v>
      </c>
    </row>
    <row r="65" spans="1:4" ht="12.75">
      <c r="A65" s="108" t="s">
        <v>1636</v>
      </c>
      <c r="B65" s="109" t="s">
        <v>1637</v>
      </c>
      <c r="C65" s="109">
        <v>10</v>
      </c>
      <c r="D65" s="110" t="s">
        <v>1638</v>
      </c>
    </row>
    <row r="66" spans="1:4" ht="12.75">
      <c r="A66" s="108" t="s">
        <v>1636</v>
      </c>
      <c r="B66" s="109" t="s">
        <v>1637</v>
      </c>
      <c r="C66" s="109">
        <v>16</v>
      </c>
      <c r="D66" s="110" t="s">
        <v>1638</v>
      </c>
    </row>
    <row r="67" spans="1:4" ht="12.75">
      <c r="A67" s="108" t="s">
        <v>1636</v>
      </c>
      <c r="B67" s="109" t="s">
        <v>1637</v>
      </c>
      <c r="C67" s="109">
        <v>25</v>
      </c>
      <c r="D67" s="110" t="s">
        <v>1639</v>
      </c>
    </row>
    <row r="68" spans="1:4" ht="12.75">
      <c r="A68" s="108" t="s">
        <v>1636</v>
      </c>
      <c r="B68" s="109" t="s">
        <v>1637</v>
      </c>
      <c r="C68" s="109">
        <v>35</v>
      </c>
      <c r="D68" s="110" t="s">
        <v>1639</v>
      </c>
    </row>
    <row r="69" spans="1:4" ht="12.75">
      <c r="A69" s="108" t="s">
        <v>1636</v>
      </c>
      <c r="B69" s="109" t="s">
        <v>1637</v>
      </c>
      <c r="C69" s="109">
        <v>50</v>
      </c>
      <c r="D69" s="110" t="s">
        <v>1639</v>
      </c>
    </row>
    <row r="70" spans="1:4" ht="12.75">
      <c r="A70" s="108" t="s">
        <v>1636</v>
      </c>
      <c r="B70" s="109" t="s">
        <v>1637</v>
      </c>
      <c r="C70" s="109">
        <v>70</v>
      </c>
      <c r="D70" s="110" t="s">
        <v>1639</v>
      </c>
    </row>
    <row r="71" spans="1:4" ht="12.75">
      <c r="A71" s="108" t="s">
        <v>1636</v>
      </c>
      <c r="B71" s="109" t="s">
        <v>1637</v>
      </c>
      <c r="C71" s="109">
        <v>95</v>
      </c>
      <c r="D71" s="110" t="s">
        <v>1639</v>
      </c>
    </row>
    <row r="72" spans="1:4" ht="12.75">
      <c r="A72" s="108" t="s">
        <v>1636</v>
      </c>
      <c r="B72" s="109" t="s">
        <v>1637</v>
      </c>
      <c r="C72" s="109">
        <v>120</v>
      </c>
      <c r="D72" s="110" t="s">
        <v>1639</v>
      </c>
    </row>
    <row r="73" spans="1:4" ht="12.75">
      <c r="A73" s="108" t="s">
        <v>1636</v>
      </c>
      <c r="B73" s="109" t="s">
        <v>1637</v>
      </c>
      <c r="C73" s="109">
        <v>150</v>
      </c>
      <c r="D73" s="110" t="s">
        <v>1639</v>
      </c>
    </row>
    <row r="74" spans="1:4" ht="12.75">
      <c r="A74" s="108" t="s">
        <v>1636</v>
      </c>
      <c r="B74" s="109" t="s">
        <v>1637</v>
      </c>
      <c r="C74" s="109">
        <v>185</v>
      </c>
      <c r="D74" s="110" t="s">
        <v>1639</v>
      </c>
    </row>
    <row r="75" spans="1:4" ht="12.75">
      <c r="A75" s="108" t="s">
        <v>1636</v>
      </c>
      <c r="B75" s="109" t="s">
        <v>1637</v>
      </c>
      <c r="C75" s="109">
        <v>240</v>
      </c>
      <c r="D75" s="110" t="s">
        <v>1639</v>
      </c>
    </row>
    <row r="76" spans="1:4" ht="12.75">
      <c r="A76" s="108" t="s">
        <v>1636</v>
      </c>
      <c r="B76" s="109" t="s">
        <v>1637</v>
      </c>
      <c r="C76" s="109">
        <v>300</v>
      </c>
      <c r="D76" s="110" t="s">
        <v>1639</v>
      </c>
    </row>
    <row r="77" spans="1:4" ht="12.75">
      <c r="A77" s="108" t="s">
        <v>1636</v>
      </c>
      <c r="B77" s="109" t="s">
        <v>1640</v>
      </c>
      <c r="C77" s="109">
        <v>1.5</v>
      </c>
      <c r="D77" s="110" t="s">
        <v>1638</v>
      </c>
    </row>
    <row r="78" spans="1:4" ht="12.75">
      <c r="A78" s="108" t="s">
        <v>1636</v>
      </c>
      <c r="B78" s="109" t="s">
        <v>1640</v>
      </c>
      <c r="C78" s="109">
        <v>2.5</v>
      </c>
      <c r="D78" s="110" t="s">
        <v>1638</v>
      </c>
    </row>
    <row r="79" spans="1:4" ht="12.75">
      <c r="A79" s="108" t="s">
        <v>1636</v>
      </c>
      <c r="B79" s="109" t="s">
        <v>1640</v>
      </c>
      <c r="C79" s="109">
        <v>4</v>
      </c>
      <c r="D79" s="110" t="s">
        <v>1638</v>
      </c>
    </row>
    <row r="80" spans="1:4" ht="12.75">
      <c r="A80" s="108" t="s">
        <v>1636</v>
      </c>
      <c r="B80" s="109" t="s">
        <v>1640</v>
      </c>
      <c r="C80" s="109">
        <v>6</v>
      </c>
      <c r="D80" s="110" t="s">
        <v>1638</v>
      </c>
    </row>
    <row r="81" spans="1:4" ht="12.75">
      <c r="A81" s="108" t="s">
        <v>1636</v>
      </c>
      <c r="B81" s="109" t="s">
        <v>1640</v>
      </c>
      <c r="C81" s="109">
        <v>16</v>
      </c>
      <c r="D81" s="110" t="s">
        <v>1638</v>
      </c>
    </row>
    <row r="82" spans="1:4" ht="12.75">
      <c r="A82" s="108" t="s">
        <v>1636</v>
      </c>
      <c r="B82" s="109" t="s">
        <v>1641</v>
      </c>
      <c r="C82" s="109">
        <v>1.5</v>
      </c>
      <c r="D82" s="110" t="s">
        <v>1638</v>
      </c>
    </row>
    <row r="83" spans="1:4" ht="12.75">
      <c r="A83" s="108" t="s">
        <v>1636</v>
      </c>
      <c r="B83" s="109" t="s">
        <v>1641</v>
      </c>
      <c r="C83" s="109">
        <v>2.5</v>
      </c>
      <c r="D83" s="110" t="s">
        <v>1638</v>
      </c>
    </row>
    <row r="84" spans="1:4" ht="12.75">
      <c r="A84" s="108" t="s">
        <v>1636</v>
      </c>
      <c r="B84" s="109" t="s">
        <v>1641</v>
      </c>
      <c r="C84" s="109">
        <v>4</v>
      </c>
      <c r="D84" s="110" t="s">
        <v>1638</v>
      </c>
    </row>
    <row r="85" spans="1:4" ht="12.75">
      <c r="A85" s="108" t="s">
        <v>1636</v>
      </c>
      <c r="B85" s="109" t="s">
        <v>1641</v>
      </c>
      <c r="C85" s="109">
        <v>6</v>
      </c>
      <c r="D85" s="110" t="s">
        <v>1638</v>
      </c>
    </row>
    <row r="86" spans="1:4" ht="12.75">
      <c r="A86" s="108" t="s">
        <v>1636</v>
      </c>
      <c r="B86" s="109" t="s">
        <v>1641</v>
      </c>
      <c r="C86" s="109">
        <v>10</v>
      </c>
      <c r="D86" s="110" t="s">
        <v>1638</v>
      </c>
    </row>
    <row r="87" spans="1:4" ht="12.75">
      <c r="A87" s="108" t="s">
        <v>1636</v>
      </c>
      <c r="B87" s="109" t="s">
        <v>1641</v>
      </c>
      <c r="C87" s="109">
        <v>16</v>
      </c>
      <c r="D87" s="110" t="s">
        <v>1638</v>
      </c>
    </row>
    <row r="88" spans="1:4" ht="12.75">
      <c r="A88" s="108" t="s">
        <v>1636</v>
      </c>
      <c r="B88" s="109" t="s">
        <v>1642</v>
      </c>
      <c r="C88" s="109">
        <v>1.5</v>
      </c>
      <c r="D88" s="110" t="s">
        <v>1638</v>
      </c>
    </row>
    <row r="89" spans="1:4" ht="12.75">
      <c r="A89" s="108" t="s">
        <v>1636</v>
      </c>
      <c r="B89" s="109" t="s">
        <v>1642</v>
      </c>
      <c r="C89" s="109">
        <v>2.5</v>
      </c>
      <c r="D89" s="110" t="s">
        <v>1638</v>
      </c>
    </row>
    <row r="90" spans="1:4" ht="12.75">
      <c r="A90" s="108" t="s">
        <v>1636</v>
      </c>
      <c r="B90" s="109" t="s">
        <v>1642</v>
      </c>
      <c r="C90" s="109">
        <v>4</v>
      </c>
      <c r="D90" s="110" t="s">
        <v>1638</v>
      </c>
    </row>
    <row r="91" spans="1:4" ht="12.75">
      <c r="A91" s="108" t="s">
        <v>1636</v>
      </c>
      <c r="B91" s="109" t="s">
        <v>1642</v>
      </c>
      <c r="C91" s="109">
        <v>6</v>
      </c>
      <c r="D91" s="110" t="s">
        <v>1638</v>
      </c>
    </row>
    <row r="92" spans="1:4" ht="12.75">
      <c r="A92" s="108" t="s">
        <v>1636</v>
      </c>
      <c r="B92" s="109" t="s">
        <v>1642</v>
      </c>
      <c r="C92" s="109">
        <v>10</v>
      </c>
      <c r="D92" s="110" t="s">
        <v>1638</v>
      </c>
    </row>
    <row r="93" spans="1:4" ht="12.75">
      <c r="A93" s="108" t="s">
        <v>1636</v>
      </c>
      <c r="B93" s="109" t="s">
        <v>1642</v>
      </c>
      <c r="C93" s="109">
        <v>16</v>
      </c>
      <c r="D93" s="110" t="s">
        <v>1638</v>
      </c>
    </row>
    <row r="94" spans="1:4" ht="12.75">
      <c r="A94" s="108" t="s">
        <v>1636</v>
      </c>
      <c r="B94" s="109" t="s">
        <v>1642</v>
      </c>
      <c r="C94" s="109">
        <v>25</v>
      </c>
      <c r="D94" s="110" t="s">
        <v>1639</v>
      </c>
    </row>
    <row r="95" spans="1:4" ht="12.75">
      <c r="A95" s="108" t="s">
        <v>1636</v>
      </c>
      <c r="B95" s="109" t="s">
        <v>1642</v>
      </c>
      <c r="C95" s="109">
        <v>35</v>
      </c>
      <c r="D95" s="110" t="s">
        <v>1639</v>
      </c>
    </row>
    <row r="96" spans="1:4" ht="12.75">
      <c r="A96" s="108" t="s">
        <v>1636</v>
      </c>
      <c r="B96" s="109" t="s">
        <v>1642</v>
      </c>
      <c r="C96" s="109">
        <v>50</v>
      </c>
      <c r="D96" s="110" t="s">
        <v>1639</v>
      </c>
    </row>
    <row r="97" spans="1:4" ht="12.75">
      <c r="A97" s="108" t="s">
        <v>1636</v>
      </c>
      <c r="B97" s="109" t="s">
        <v>1642</v>
      </c>
      <c r="C97" s="109">
        <v>70</v>
      </c>
      <c r="D97" s="110" t="s">
        <v>1639</v>
      </c>
    </row>
    <row r="98" spans="1:4" ht="12.75">
      <c r="A98" s="108" t="s">
        <v>1636</v>
      </c>
      <c r="B98" s="109" t="s">
        <v>1642</v>
      </c>
      <c r="C98" s="109">
        <v>95</v>
      </c>
      <c r="D98" s="110" t="s">
        <v>1639</v>
      </c>
    </row>
    <row r="99" spans="1:4" ht="12.75">
      <c r="A99" s="108" t="s">
        <v>1636</v>
      </c>
      <c r="B99" s="109" t="s">
        <v>1642</v>
      </c>
      <c r="C99" s="109">
        <v>120</v>
      </c>
      <c r="D99" s="110" t="s">
        <v>1639</v>
      </c>
    </row>
    <row r="100" spans="1:4" ht="12.75">
      <c r="A100" s="108" t="s">
        <v>1636</v>
      </c>
      <c r="B100" s="109" t="s">
        <v>1642</v>
      </c>
      <c r="C100" s="109">
        <v>150</v>
      </c>
      <c r="D100" s="110" t="s">
        <v>1639</v>
      </c>
    </row>
    <row r="101" spans="1:4" ht="12.75">
      <c r="A101" s="108" t="s">
        <v>1636</v>
      </c>
      <c r="B101" s="109" t="s">
        <v>1642</v>
      </c>
      <c r="C101" s="109">
        <v>185</v>
      </c>
      <c r="D101" s="110" t="s">
        <v>1639</v>
      </c>
    </row>
    <row r="102" spans="1:4" ht="12.75">
      <c r="A102" s="108" t="s">
        <v>1636</v>
      </c>
      <c r="B102" s="109" t="s">
        <v>1642</v>
      </c>
      <c r="C102" s="109">
        <v>240</v>
      </c>
      <c r="D102" s="110" t="s">
        <v>1639</v>
      </c>
    </row>
    <row r="103" spans="1:4" ht="12.75">
      <c r="A103" s="108" t="s">
        <v>1636</v>
      </c>
      <c r="B103" s="109" t="s">
        <v>1643</v>
      </c>
      <c r="C103" s="109">
        <v>1.5</v>
      </c>
      <c r="D103" s="110" t="s">
        <v>1638</v>
      </c>
    </row>
    <row r="104" spans="1:4" ht="12.75">
      <c r="A104" s="108" t="s">
        <v>1636</v>
      </c>
      <c r="B104" s="109" t="s">
        <v>1643</v>
      </c>
      <c r="C104" s="109">
        <v>2.5</v>
      </c>
      <c r="D104" s="110" t="s">
        <v>1638</v>
      </c>
    </row>
    <row r="105" spans="1:4" ht="12.75">
      <c r="A105" s="108" t="s">
        <v>1636</v>
      </c>
      <c r="B105" s="109" t="s">
        <v>1643</v>
      </c>
      <c r="C105" s="109">
        <v>4</v>
      </c>
      <c r="D105" s="110" t="s">
        <v>1638</v>
      </c>
    </row>
    <row r="106" spans="1:4" ht="12.75">
      <c r="A106" s="108" t="s">
        <v>1636</v>
      </c>
      <c r="B106" s="109" t="s">
        <v>1643</v>
      </c>
      <c r="C106" s="109">
        <v>6</v>
      </c>
      <c r="D106" s="110" t="s">
        <v>1638</v>
      </c>
    </row>
    <row r="107" spans="1:4" ht="12.75">
      <c r="A107" s="108" t="s">
        <v>1636</v>
      </c>
      <c r="B107" s="109" t="s">
        <v>1643</v>
      </c>
      <c r="C107" s="109">
        <v>10</v>
      </c>
      <c r="D107" s="110" t="s">
        <v>1638</v>
      </c>
    </row>
    <row r="108" spans="1:4" ht="12.75">
      <c r="A108" s="108" t="s">
        <v>1636</v>
      </c>
      <c r="B108" s="109" t="s">
        <v>1643</v>
      </c>
      <c r="C108" s="109">
        <v>16</v>
      </c>
      <c r="D108" s="110" t="s">
        <v>1638</v>
      </c>
    </row>
    <row r="109" spans="1:4" ht="12.75">
      <c r="A109" s="108" t="s">
        <v>1636</v>
      </c>
      <c r="B109" s="109" t="s">
        <v>1643</v>
      </c>
      <c r="C109" s="109">
        <v>25</v>
      </c>
      <c r="D109" s="110" t="s">
        <v>1639</v>
      </c>
    </row>
    <row r="110" spans="1:4" ht="12.75">
      <c r="A110" s="108" t="s">
        <v>1636</v>
      </c>
      <c r="B110" s="109" t="s">
        <v>1643</v>
      </c>
      <c r="C110" s="109">
        <v>35</v>
      </c>
      <c r="D110" s="110" t="s">
        <v>1639</v>
      </c>
    </row>
    <row r="111" spans="1:4" ht="12.75">
      <c r="A111" s="108" t="s">
        <v>1636</v>
      </c>
      <c r="B111" s="109" t="s">
        <v>1644</v>
      </c>
      <c r="C111" s="109">
        <v>1.5</v>
      </c>
      <c r="D111" s="110" t="s">
        <v>1638</v>
      </c>
    </row>
    <row r="112" spans="1:4" ht="12.75">
      <c r="A112" s="108" t="s">
        <v>1636</v>
      </c>
      <c r="B112" s="109" t="s">
        <v>1644</v>
      </c>
      <c r="C112" s="109">
        <v>2.5</v>
      </c>
      <c r="D112" s="110" t="s">
        <v>1638</v>
      </c>
    </row>
    <row r="113" spans="1:4" ht="12.75">
      <c r="A113" s="108" t="s">
        <v>1636</v>
      </c>
      <c r="B113" s="109" t="s">
        <v>1645</v>
      </c>
      <c r="C113" s="109">
        <v>1.5</v>
      </c>
      <c r="D113" s="110" t="s">
        <v>1638</v>
      </c>
    </row>
    <row r="114" spans="1:4" ht="12.75">
      <c r="A114" s="108" t="s">
        <v>1636</v>
      </c>
      <c r="B114" s="109" t="s">
        <v>1645</v>
      </c>
      <c r="C114" s="109">
        <v>2.5</v>
      </c>
      <c r="D114" s="110" t="s">
        <v>1638</v>
      </c>
    </row>
    <row r="115" spans="1:4" ht="12.75">
      <c r="A115" s="108" t="s">
        <v>1636</v>
      </c>
      <c r="B115" s="109" t="s">
        <v>1463</v>
      </c>
      <c r="C115" s="109">
        <v>1.5</v>
      </c>
      <c r="D115" s="110" t="s">
        <v>1638</v>
      </c>
    </row>
    <row r="116" spans="1:4" ht="12.75">
      <c r="A116" s="108" t="s">
        <v>1636</v>
      </c>
      <c r="B116" s="109" t="s">
        <v>1463</v>
      </c>
      <c r="C116" s="109">
        <v>2.5</v>
      </c>
      <c r="D116" s="110" t="s">
        <v>1638</v>
      </c>
    </row>
    <row r="117" spans="1:4" ht="12.75">
      <c r="A117" s="108" t="s">
        <v>1636</v>
      </c>
      <c r="B117" s="109" t="s">
        <v>1464</v>
      </c>
      <c r="C117" s="109">
        <v>1.5</v>
      </c>
      <c r="D117" s="110" t="s">
        <v>1638</v>
      </c>
    </row>
    <row r="118" spans="1:4" ht="12.75">
      <c r="A118" s="108" t="s">
        <v>1636</v>
      </c>
      <c r="B118" s="109" t="s">
        <v>1465</v>
      </c>
      <c r="C118" s="109">
        <v>1.5</v>
      </c>
      <c r="D118" s="110" t="s">
        <v>1638</v>
      </c>
    </row>
    <row r="119" spans="1:4" ht="12.75">
      <c r="A119" s="108" t="s">
        <v>1636</v>
      </c>
      <c r="B119" s="109" t="s">
        <v>1465</v>
      </c>
      <c r="C119" s="109">
        <v>2.5</v>
      </c>
      <c r="D119" s="110" t="s">
        <v>1638</v>
      </c>
    </row>
    <row r="120" spans="1:4" ht="12.75">
      <c r="A120" s="108" t="s">
        <v>1636</v>
      </c>
      <c r="B120" s="109" t="s">
        <v>1466</v>
      </c>
      <c r="C120" s="109">
        <v>1.5</v>
      </c>
      <c r="D120" s="110" t="s">
        <v>1638</v>
      </c>
    </row>
    <row r="121" spans="1:4" ht="12.75">
      <c r="A121" s="108" t="s">
        <v>1636</v>
      </c>
      <c r="B121" s="109" t="s">
        <v>1466</v>
      </c>
      <c r="C121" s="109">
        <v>2.5</v>
      </c>
      <c r="D121" s="110" t="s">
        <v>1638</v>
      </c>
    </row>
    <row r="122" spans="1:4" ht="13.5" thickBot="1">
      <c r="A122" s="111" t="s">
        <v>1636</v>
      </c>
      <c r="B122" s="112" t="s">
        <v>1467</v>
      </c>
      <c r="C122" s="112">
        <v>1.5</v>
      </c>
      <c r="D122" s="113" t="s">
        <v>1638</v>
      </c>
    </row>
    <row r="123" spans="1:4" ht="17.25" customHeight="1" thickBot="1">
      <c r="A123" s="87" t="s">
        <v>2331</v>
      </c>
      <c r="B123" s="102" t="s">
        <v>2332</v>
      </c>
      <c r="C123" s="115"/>
      <c r="D123" s="116"/>
    </row>
    <row r="124" spans="1:4" ht="12.75">
      <c r="A124" s="105" t="s">
        <v>1468</v>
      </c>
      <c r="B124" s="106" t="s">
        <v>1640</v>
      </c>
      <c r="C124" s="107" t="s">
        <v>1469</v>
      </c>
      <c r="D124" s="114"/>
    </row>
    <row r="125" spans="1:4" ht="12.75">
      <c r="A125" s="108" t="s">
        <v>1468</v>
      </c>
      <c r="B125" s="109" t="s">
        <v>1640</v>
      </c>
      <c r="C125" s="110" t="s">
        <v>1470</v>
      </c>
      <c r="D125" s="114"/>
    </row>
    <row r="126" spans="1:4" ht="12.75">
      <c r="A126" s="108" t="s">
        <v>1468</v>
      </c>
      <c r="B126" s="109" t="s">
        <v>1641</v>
      </c>
      <c r="C126" s="110" t="s">
        <v>1469</v>
      </c>
      <c r="D126" s="114"/>
    </row>
    <row r="127" spans="1:4" ht="12.75">
      <c r="A127" s="108" t="s">
        <v>1468</v>
      </c>
      <c r="B127" s="109" t="s">
        <v>1641</v>
      </c>
      <c r="C127" s="110" t="s">
        <v>1470</v>
      </c>
      <c r="D127" s="114"/>
    </row>
    <row r="128" spans="1:4" ht="12.75">
      <c r="A128" s="108" t="s">
        <v>1468</v>
      </c>
      <c r="B128" s="109" t="s">
        <v>1641</v>
      </c>
      <c r="C128" s="110" t="s">
        <v>1471</v>
      </c>
      <c r="D128" s="114"/>
    </row>
    <row r="129" spans="1:4" ht="12.75">
      <c r="A129" s="108" t="s">
        <v>1468</v>
      </c>
      <c r="B129" s="109" t="s">
        <v>1641</v>
      </c>
      <c r="C129" s="110" t="s">
        <v>1472</v>
      </c>
      <c r="D129" s="114"/>
    </row>
    <row r="130" spans="1:4" ht="12.75">
      <c r="A130" s="108" t="s">
        <v>1468</v>
      </c>
      <c r="B130" s="109" t="s">
        <v>1641</v>
      </c>
      <c r="C130" s="110" t="s">
        <v>1473</v>
      </c>
      <c r="D130" s="114"/>
    </row>
    <row r="131" spans="1:4" ht="12.75">
      <c r="A131" s="108" t="s">
        <v>1468</v>
      </c>
      <c r="B131" s="109" t="s">
        <v>1641</v>
      </c>
      <c r="C131" s="110" t="s">
        <v>1474</v>
      </c>
      <c r="D131" s="114"/>
    </row>
    <row r="132" spans="1:4" ht="12.75">
      <c r="A132" s="108" t="s">
        <v>1468</v>
      </c>
      <c r="B132" s="109" t="s">
        <v>1641</v>
      </c>
      <c r="C132" s="110" t="s">
        <v>1475</v>
      </c>
      <c r="D132" s="114"/>
    </row>
    <row r="133" spans="1:4" ht="12.75">
      <c r="A133" s="108" t="s">
        <v>1468</v>
      </c>
      <c r="B133" s="109" t="s">
        <v>1641</v>
      </c>
      <c r="C133" s="110" t="s">
        <v>1476</v>
      </c>
      <c r="D133" s="114"/>
    </row>
    <row r="134" spans="1:4" ht="12.75">
      <c r="A134" s="108" t="s">
        <v>1468</v>
      </c>
      <c r="B134" s="109" t="s">
        <v>1642</v>
      </c>
      <c r="C134" s="110" t="s">
        <v>1469</v>
      </c>
      <c r="D134" s="114"/>
    </row>
    <row r="135" spans="1:4" ht="12.75">
      <c r="A135" s="108" t="s">
        <v>1468</v>
      </c>
      <c r="B135" s="109" t="s">
        <v>1642</v>
      </c>
      <c r="C135" s="110" t="s">
        <v>1470</v>
      </c>
      <c r="D135" s="114"/>
    </row>
    <row r="136" spans="1:4" ht="12.75">
      <c r="A136" s="108" t="s">
        <v>1468</v>
      </c>
      <c r="B136" s="109" t="s">
        <v>1642</v>
      </c>
      <c r="C136" s="110" t="s">
        <v>1471</v>
      </c>
      <c r="D136" s="114"/>
    </row>
    <row r="137" spans="1:4" ht="12.75">
      <c r="A137" s="108" t="s">
        <v>1468</v>
      </c>
      <c r="B137" s="109" t="s">
        <v>1642</v>
      </c>
      <c r="C137" s="110" t="s">
        <v>1472</v>
      </c>
      <c r="D137" s="114"/>
    </row>
    <row r="138" spans="1:4" ht="12.75">
      <c r="A138" s="108" t="s">
        <v>1468</v>
      </c>
      <c r="B138" s="109" t="s">
        <v>1642</v>
      </c>
      <c r="C138" s="110" t="s">
        <v>1473</v>
      </c>
      <c r="D138" s="114"/>
    </row>
    <row r="139" spans="1:4" ht="12.75">
      <c r="A139" s="108" t="s">
        <v>1468</v>
      </c>
      <c r="B139" s="109" t="s">
        <v>1642</v>
      </c>
      <c r="C139" s="110" t="s">
        <v>1474</v>
      </c>
      <c r="D139" s="114"/>
    </row>
    <row r="140" spans="1:4" ht="12.75">
      <c r="A140" s="108" t="s">
        <v>1468</v>
      </c>
      <c r="B140" s="109" t="s">
        <v>1642</v>
      </c>
      <c r="C140" s="110" t="s">
        <v>1475</v>
      </c>
      <c r="D140" s="114"/>
    </row>
    <row r="141" spans="1:4" ht="12.75">
      <c r="A141" s="108" t="s">
        <v>1468</v>
      </c>
      <c r="B141" s="109" t="s">
        <v>1642</v>
      </c>
      <c r="C141" s="110" t="s">
        <v>1476</v>
      </c>
      <c r="D141" s="114"/>
    </row>
    <row r="142" spans="1:4" ht="12.75">
      <c r="A142" s="108" t="s">
        <v>1468</v>
      </c>
      <c r="B142" s="109" t="s">
        <v>1642</v>
      </c>
      <c r="C142" s="110" t="s">
        <v>1493</v>
      </c>
      <c r="D142" s="114"/>
    </row>
    <row r="143" spans="1:4" ht="12.75">
      <c r="A143" s="108" t="s">
        <v>1468</v>
      </c>
      <c r="B143" s="109" t="s">
        <v>1642</v>
      </c>
      <c r="C143" s="110" t="s">
        <v>1494</v>
      </c>
      <c r="D143" s="114"/>
    </row>
    <row r="144" spans="1:4" ht="12.75">
      <c r="A144" s="108" t="s">
        <v>1468</v>
      </c>
      <c r="B144" s="109" t="s">
        <v>1642</v>
      </c>
      <c r="C144" s="110" t="s">
        <v>1495</v>
      </c>
      <c r="D144" s="114"/>
    </row>
    <row r="145" spans="1:4" ht="12.75">
      <c r="A145" s="108" t="s">
        <v>1468</v>
      </c>
      <c r="B145" s="109" t="s">
        <v>1642</v>
      </c>
      <c r="C145" s="110" t="s">
        <v>1496</v>
      </c>
      <c r="D145" s="114"/>
    </row>
    <row r="146" spans="1:4" ht="12.75">
      <c r="A146" s="108" t="s">
        <v>1468</v>
      </c>
      <c r="B146" s="109" t="s">
        <v>1642</v>
      </c>
      <c r="C146" s="110" t="s">
        <v>1497</v>
      </c>
      <c r="D146" s="114"/>
    </row>
    <row r="147" spans="1:4" ht="12.75">
      <c r="A147" s="108" t="s">
        <v>1468</v>
      </c>
      <c r="B147" s="109" t="s">
        <v>1642</v>
      </c>
      <c r="C147" s="110" t="s">
        <v>1498</v>
      </c>
      <c r="D147" s="114"/>
    </row>
    <row r="148" spans="1:4" ht="12.75">
      <c r="A148" s="108" t="s">
        <v>1468</v>
      </c>
      <c r="B148" s="109" t="s">
        <v>1642</v>
      </c>
      <c r="C148" s="110" t="s">
        <v>1499</v>
      </c>
      <c r="D148" s="114"/>
    </row>
    <row r="149" spans="1:4" ht="12.75">
      <c r="A149" s="108" t="s">
        <v>1468</v>
      </c>
      <c r="B149" s="109" t="s">
        <v>1644</v>
      </c>
      <c r="C149" s="110" t="s">
        <v>1500</v>
      </c>
      <c r="D149" s="114"/>
    </row>
    <row r="150" spans="1:4" ht="12.75">
      <c r="A150" s="108" t="s">
        <v>1468</v>
      </c>
      <c r="B150" s="109" t="s">
        <v>1644</v>
      </c>
      <c r="C150" s="110" t="s">
        <v>1470</v>
      </c>
      <c r="D150" s="114"/>
    </row>
    <row r="151" spans="1:4" ht="12.75">
      <c r="A151" s="108" t="s">
        <v>1468</v>
      </c>
      <c r="B151" s="109" t="s">
        <v>1644</v>
      </c>
      <c r="C151" s="110" t="s">
        <v>1471</v>
      </c>
      <c r="D151" s="114"/>
    </row>
    <row r="152" spans="1:4" ht="12.75">
      <c r="A152" s="108" t="s">
        <v>1468</v>
      </c>
      <c r="B152" s="109" t="s">
        <v>1644</v>
      </c>
      <c r="C152" s="110" t="s">
        <v>1472</v>
      </c>
      <c r="D152" s="114"/>
    </row>
    <row r="153" spans="1:4" ht="12.75">
      <c r="A153" s="108" t="s">
        <v>1468</v>
      </c>
      <c r="B153" s="109" t="s">
        <v>1463</v>
      </c>
      <c r="C153" s="110" t="s">
        <v>1500</v>
      </c>
      <c r="D153" s="114"/>
    </row>
    <row r="154" spans="1:4" ht="12.75">
      <c r="A154" s="108" t="s">
        <v>1468</v>
      </c>
      <c r="B154" s="109" t="s">
        <v>1463</v>
      </c>
      <c r="C154" s="110" t="s">
        <v>1501</v>
      </c>
      <c r="D154" s="114"/>
    </row>
    <row r="155" spans="1:4" ht="12.75">
      <c r="A155" s="108" t="s">
        <v>1468</v>
      </c>
      <c r="B155" s="109" t="s">
        <v>1466</v>
      </c>
      <c r="C155" s="110" t="s">
        <v>1502</v>
      </c>
      <c r="D155" s="114"/>
    </row>
    <row r="156" spans="1:4" ht="12.75">
      <c r="A156" s="108" t="s">
        <v>1468</v>
      </c>
      <c r="B156" s="109" t="s">
        <v>1467</v>
      </c>
      <c r="C156" s="110" t="s">
        <v>1502</v>
      </c>
      <c r="D156" s="114"/>
    </row>
    <row r="157" spans="1:4" ht="13.5" thickBot="1">
      <c r="A157" s="111" t="s">
        <v>1468</v>
      </c>
      <c r="B157" s="112" t="s">
        <v>1467</v>
      </c>
      <c r="C157" s="113" t="s">
        <v>1503</v>
      </c>
      <c r="D157" s="114"/>
    </row>
    <row r="158" spans="1:4" ht="13.5" thickBot="1">
      <c r="A158" s="114"/>
      <c r="B158" s="114"/>
      <c r="C158" s="114"/>
      <c r="D158" s="114"/>
    </row>
    <row r="159" spans="1:4" ht="18" customHeight="1" thickBot="1">
      <c r="A159" s="87" t="s">
        <v>2331</v>
      </c>
      <c r="B159" s="102" t="s">
        <v>2332</v>
      </c>
      <c r="C159" s="115"/>
      <c r="D159" s="116"/>
    </row>
    <row r="160" spans="1:4" ht="12.75">
      <c r="A160" s="105" t="s">
        <v>1504</v>
      </c>
      <c r="B160" s="106" t="s">
        <v>1637</v>
      </c>
      <c r="C160" s="107">
        <v>4</v>
      </c>
      <c r="D160" s="114"/>
    </row>
    <row r="161" spans="1:4" ht="12.75">
      <c r="A161" s="108" t="s">
        <v>1504</v>
      </c>
      <c r="B161" s="109" t="s">
        <v>1637</v>
      </c>
      <c r="C161" s="110">
        <v>6</v>
      </c>
      <c r="D161" s="114"/>
    </row>
    <row r="162" spans="1:4" ht="12.75">
      <c r="A162" s="108" t="s">
        <v>1504</v>
      </c>
      <c r="B162" s="109" t="s">
        <v>1637</v>
      </c>
      <c r="C162" s="110">
        <v>10</v>
      </c>
      <c r="D162" s="114"/>
    </row>
    <row r="163" spans="1:4" ht="12.75">
      <c r="A163" s="108" t="s">
        <v>1504</v>
      </c>
      <c r="B163" s="109" t="s">
        <v>1637</v>
      </c>
      <c r="C163" s="110">
        <v>16</v>
      </c>
      <c r="D163" s="114"/>
    </row>
    <row r="164" spans="1:4" ht="12.75">
      <c r="A164" s="108" t="s">
        <v>1504</v>
      </c>
      <c r="B164" s="109" t="s">
        <v>1637</v>
      </c>
      <c r="C164" s="110">
        <v>25</v>
      </c>
      <c r="D164" s="114"/>
    </row>
    <row r="165" spans="1:4" ht="12.75">
      <c r="A165" s="108" t="s">
        <v>1504</v>
      </c>
      <c r="B165" s="109" t="s">
        <v>1637</v>
      </c>
      <c r="C165" s="110">
        <v>35</v>
      </c>
      <c r="D165" s="114"/>
    </row>
    <row r="166" spans="1:4" ht="12.75">
      <c r="A166" s="108" t="s">
        <v>1504</v>
      </c>
      <c r="B166" s="109" t="s">
        <v>1637</v>
      </c>
      <c r="C166" s="110">
        <v>50</v>
      </c>
      <c r="D166" s="114"/>
    </row>
    <row r="167" spans="1:4" ht="12.75">
      <c r="A167" s="108" t="s">
        <v>1504</v>
      </c>
      <c r="B167" s="109" t="s">
        <v>1637</v>
      </c>
      <c r="C167" s="110">
        <v>70</v>
      </c>
      <c r="D167" s="114"/>
    </row>
    <row r="168" spans="1:4" ht="12.75">
      <c r="A168" s="108" t="s">
        <v>1504</v>
      </c>
      <c r="B168" s="109" t="s">
        <v>1637</v>
      </c>
      <c r="C168" s="110">
        <v>95</v>
      </c>
      <c r="D168" s="114"/>
    </row>
    <row r="169" spans="1:4" ht="12.75">
      <c r="A169" s="108" t="s">
        <v>1504</v>
      </c>
      <c r="B169" s="109" t="s">
        <v>1637</v>
      </c>
      <c r="C169" s="110">
        <v>120</v>
      </c>
      <c r="D169" s="114"/>
    </row>
    <row r="170" spans="1:4" ht="12.75">
      <c r="A170" s="108" t="s">
        <v>1504</v>
      </c>
      <c r="B170" s="109" t="s">
        <v>1637</v>
      </c>
      <c r="C170" s="110">
        <v>150</v>
      </c>
      <c r="D170" s="114"/>
    </row>
    <row r="171" spans="1:4" ht="12.75">
      <c r="A171" s="108" t="s">
        <v>1504</v>
      </c>
      <c r="B171" s="109" t="s">
        <v>1637</v>
      </c>
      <c r="C171" s="110">
        <v>185</v>
      </c>
      <c r="D171" s="114"/>
    </row>
    <row r="172" spans="1:4" ht="12.75">
      <c r="A172" s="108" t="s">
        <v>1504</v>
      </c>
      <c r="B172" s="109" t="s">
        <v>1637</v>
      </c>
      <c r="C172" s="110">
        <v>240</v>
      </c>
      <c r="D172" s="114"/>
    </row>
    <row r="173" spans="1:4" ht="12.75">
      <c r="A173" s="108" t="s">
        <v>1504</v>
      </c>
      <c r="B173" s="109" t="s">
        <v>1637</v>
      </c>
      <c r="C173" s="110">
        <v>300</v>
      </c>
      <c r="D173" s="114"/>
    </row>
    <row r="174" spans="1:4" ht="12.75">
      <c r="A174" s="108" t="s">
        <v>1504</v>
      </c>
      <c r="B174" s="109" t="s">
        <v>1640</v>
      </c>
      <c r="C174" s="110">
        <v>1.5</v>
      </c>
      <c r="D174" s="114"/>
    </row>
    <row r="175" spans="1:4" ht="12.75">
      <c r="A175" s="108" t="s">
        <v>1504</v>
      </c>
      <c r="B175" s="109" t="s">
        <v>1640</v>
      </c>
      <c r="C175" s="110">
        <v>2.5</v>
      </c>
      <c r="D175" s="114"/>
    </row>
    <row r="176" spans="1:4" ht="12.75">
      <c r="A176" s="108" t="s">
        <v>1504</v>
      </c>
      <c r="B176" s="109" t="s">
        <v>1640</v>
      </c>
      <c r="C176" s="110">
        <v>4</v>
      </c>
      <c r="D176" s="114"/>
    </row>
    <row r="177" spans="1:4" ht="12.75">
      <c r="A177" s="108" t="s">
        <v>1504</v>
      </c>
      <c r="B177" s="109" t="s">
        <v>1640</v>
      </c>
      <c r="C177" s="110">
        <v>6</v>
      </c>
      <c r="D177" s="114"/>
    </row>
    <row r="178" spans="1:4" ht="12.75">
      <c r="A178" s="108" t="s">
        <v>1504</v>
      </c>
      <c r="B178" s="109" t="s">
        <v>1640</v>
      </c>
      <c r="C178" s="110">
        <v>10</v>
      </c>
      <c r="D178" s="114"/>
    </row>
    <row r="179" spans="1:4" ht="12.75">
      <c r="A179" s="108" t="s">
        <v>1504</v>
      </c>
      <c r="B179" s="109" t="s">
        <v>1640</v>
      </c>
      <c r="C179" s="110">
        <v>16</v>
      </c>
      <c r="D179" s="114"/>
    </row>
    <row r="180" spans="1:4" ht="12.75">
      <c r="A180" s="108" t="s">
        <v>1504</v>
      </c>
      <c r="B180" s="109" t="s">
        <v>1640</v>
      </c>
      <c r="C180" s="110">
        <v>25</v>
      </c>
      <c r="D180" s="114"/>
    </row>
    <row r="181" spans="1:4" ht="12.75">
      <c r="A181" s="108" t="s">
        <v>1504</v>
      </c>
      <c r="B181" s="109" t="s">
        <v>1641</v>
      </c>
      <c r="C181" s="110">
        <v>1.5</v>
      </c>
      <c r="D181" s="114"/>
    </row>
    <row r="182" spans="1:4" ht="12.75">
      <c r="A182" s="108" t="s">
        <v>1504</v>
      </c>
      <c r="B182" s="109" t="s">
        <v>1641</v>
      </c>
      <c r="C182" s="110">
        <v>2.5</v>
      </c>
      <c r="D182" s="114"/>
    </row>
    <row r="183" spans="1:4" ht="12.75">
      <c r="A183" s="108" t="s">
        <v>1504</v>
      </c>
      <c r="B183" s="109" t="s">
        <v>1641</v>
      </c>
      <c r="C183" s="110">
        <v>4</v>
      </c>
      <c r="D183" s="114"/>
    </row>
    <row r="184" spans="1:4" ht="12.75">
      <c r="A184" s="108" t="s">
        <v>1504</v>
      </c>
      <c r="B184" s="109" t="s">
        <v>1641</v>
      </c>
      <c r="C184" s="110">
        <v>6</v>
      </c>
      <c r="D184" s="114"/>
    </row>
    <row r="185" spans="1:4" ht="12.75">
      <c r="A185" s="108" t="s">
        <v>1504</v>
      </c>
      <c r="B185" s="109" t="s">
        <v>1641</v>
      </c>
      <c r="C185" s="110">
        <v>10</v>
      </c>
      <c r="D185" s="114"/>
    </row>
    <row r="186" spans="1:4" ht="12.75">
      <c r="A186" s="108" t="s">
        <v>1504</v>
      </c>
      <c r="B186" s="109" t="s">
        <v>1641</v>
      </c>
      <c r="C186" s="110">
        <v>16</v>
      </c>
      <c r="D186" s="114"/>
    </row>
    <row r="187" spans="1:4" ht="12.75">
      <c r="A187" s="108" t="s">
        <v>1504</v>
      </c>
      <c r="B187" s="109" t="s">
        <v>1641</v>
      </c>
      <c r="C187" s="110">
        <v>25</v>
      </c>
      <c r="D187" s="114"/>
    </row>
    <row r="188" spans="1:4" ht="12.75">
      <c r="A188" s="108" t="s">
        <v>1504</v>
      </c>
      <c r="B188" s="109" t="s">
        <v>1641</v>
      </c>
      <c r="C188" s="110" t="s">
        <v>1505</v>
      </c>
      <c r="D188" s="114"/>
    </row>
    <row r="189" spans="1:4" ht="12.75">
      <c r="A189" s="108" t="s">
        <v>1504</v>
      </c>
      <c r="B189" s="109" t="s">
        <v>1641</v>
      </c>
      <c r="C189" s="110" t="s">
        <v>1506</v>
      </c>
      <c r="D189" s="114"/>
    </row>
    <row r="190" spans="1:4" ht="12.75">
      <c r="A190" s="108" t="s">
        <v>1504</v>
      </c>
      <c r="B190" s="109" t="s">
        <v>1641</v>
      </c>
      <c r="C190" s="110" t="s">
        <v>1507</v>
      </c>
      <c r="D190" s="114"/>
    </row>
    <row r="191" spans="1:4" ht="12.75">
      <c r="A191" s="108" t="s">
        <v>1504</v>
      </c>
      <c r="B191" s="109" t="s">
        <v>1641</v>
      </c>
      <c r="C191" s="110" t="s">
        <v>1508</v>
      </c>
      <c r="D191" s="114"/>
    </row>
    <row r="192" spans="1:4" ht="12.75">
      <c r="A192" s="108" t="s">
        <v>1504</v>
      </c>
      <c r="B192" s="109" t="s">
        <v>1641</v>
      </c>
      <c r="C192" s="110" t="s">
        <v>1509</v>
      </c>
      <c r="D192" s="114"/>
    </row>
    <row r="193" spans="1:4" ht="12.75">
      <c r="A193" s="108" t="s">
        <v>1504</v>
      </c>
      <c r="B193" s="109" t="s">
        <v>1641</v>
      </c>
      <c r="C193" s="110" t="s">
        <v>1510</v>
      </c>
      <c r="D193" s="114"/>
    </row>
    <row r="194" spans="1:4" ht="12.75">
      <c r="A194" s="108" t="s">
        <v>1504</v>
      </c>
      <c r="B194" s="109" t="s">
        <v>1641</v>
      </c>
      <c r="C194" s="110" t="s">
        <v>1511</v>
      </c>
      <c r="D194" s="114"/>
    </row>
    <row r="195" spans="1:4" ht="12.75">
      <c r="A195" s="108" t="s">
        <v>1504</v>
      </c>
      <c r="B195" s="109" t="s">
        <v>1641</v>
      </c>
      <c r="C195" s="110" t="s">
        <v>1512</v>
      </c>
      <c r="D195" s="114"/>
    </row>
    <row r="196" spans="1:4" ht="12.75">
      <c r="A196" s="108" t="s">
        <v>1504</v>
      </c>
      <c r="B196" s="109" t="s">
        <v>1642</v>
      </c>
      <c r="C196" s="110">
        <v>1.5</v>
      </c>
      <c r="D196" s="114"/>
    </row>
    <row r="197" spans="1:4" ht="12.75">
      <c r="A197" s="108" t="s">
        <v>1504</v>
      </c>
      <c r="B197" s="109" t="s">
        <v>1642</v>
      </c>
      <c r="C197" s="110">
        <v>2.5</v>
      </c>
      <c r="D197" s="114"/>
    </row>
    <row r="198" spans="1:4" ht="12.75">
      <c r="A198" s="108" t="s">
        <v>1504</v>
      </c>
      <c r="B198" s="109" t="s">
        <v>1642</v>
      </c>
      <c r="C198" s="110">
        <v>4</v>
      </c>
      <c r="D198" s="114"/>
    </row>
    <row r="199" spans="1:4" ht="12.75">
      <c r="A199" s="108" t="s">
        <v>1504</v>
      </c>
      <c r="B199" s="109" t="s">
        <v>1642</v>
      </c>
      <c r="C199" s="110">
        <v>6</v>
      </c>
      <c r="D199" s="114"/>
    </row>
    <row r="200" spans="1:4" ht="12.75">
      <c r="A200" s="108" t="s">
        <v>1504</v>
      </c>
      <c r="B200" s="109" t="s">
        <v>1642</v>
      </c>
      <c r="C200" s="110">
        <v>10</v>
      </c>
      <c r="D200" s="114"/>
    </row>
    <row r="201" spans="1:4" ht="12.75">
      <c r="A201" s="108" t="s">
        <v>1504</v>
      </c>
      <c r="B201" s="109" t="s">
        <v>1642</v>
      </c>
      <c r="C201" s="110">
        <v>16</v>
      </c>
      <c r="D201" s="114"/>
    </row>
    <row r="202" spans="1:4" ht="12.75">
      <c r="A202" s="108" t="s">
        <v>1504</v>
      </c>
      <c r="B202" s="109" t="s">
        <v>1642</v>
      </c>
      <c r="C202" s="110">
        <v>25</v>
      </c>
      <c r="D202" s="114"/>
    </row>
    <row r="203" spans="1:4" ht="12.75">
      <c r="A203" s="108" t="s">
        <v>1504</v>
      </c>
      <c r="B203" s="109" t="s">
        <v>1642</v>
      </c>
      <c r="C203" s="110">
        <v>35</v>
      </c>
      <c r="D203" s="114"/>
    </row>
    <row r="204" spans="1:4" ht="12.75">
      <c r="A204" s="108" t="s">
        <v>1504</v>
      </c>
      <c r="B204" s="109" t="s">
        <v>1642</v>
      </c>
      <c r="C204" s="110">
        <v>50</v>
      </c>
      <c r="D204" s="114"/>
    </row>
    <row r="205" spans="1:4" ht="12.75">
      <c r="A205" s="108" t="s">
        <v>1504</v>
      </c>
      <c r="B205" s="109" t="s">
        <v>1642</v>
      </c>
      <c r="C205" s="110">
        <v>70</v>
      </c>
      <c r="D205" s="114"/>
    </row>
    <row r="206" spans="1:4" ht="12.75">
      <c r="A206" s="108" t="s">
        <v>1504</v>
      </c>
      <c r="B206" s="109" t="s">
        <v>1642</v>
      </c>
      <c r="C206" s="110">
        <v>95</v>
      </c>
      <c r="D206" s="114"/>
    </row>
    <row r="207" spans="1:4" ht="12.75">
      <c r="A207" s="108" t="s">
        <v>1504</v>
      </c>
      <c r="B207" s="109" t="s">
        <v>1642</v>
      </c>
      <c r="C207" s="110">
        <v>120</v>
      </c>
      <c r="D207" s="114"/>
    </row>
    <row r="208" spans="1:4" ht="12.75">
      <c r="A208" s="108" t="s">
        <v>1504</v>
      </c>
      <c r="B208" s="109" t="s">
        <v>1642</v>
      </c>
      <c r="C208" s="110">
        <v>150</v>
      </c>
      <c r="D208" s="114"/>
    </row>
    <row r="209" spans="1:4" ht="12.75">
      <c r="A209" s="108" t="s">
        <v>1504</v>
      </c>
      <c r="B209" s="109" t="s">
        <v>1642</v>
      </c>
      <c r="C209" s="110">
        <v>240</v>
      </c>
      <c r="D209" s="114"/>
    </row>
    <row r="210" spans="1:4" ht="12.75">
      <c r="A210" s="108" t="s">
        <v>1504</v>
      </c>
      <c r="B210" s="109" t="s">
        <v>1643</v>
      </c>
      <c r="C210" s="110">
        <v>1.5</v>
      </c>
      <c r="D210" s="114"/>
    </row>
    <row r="211" spans="1:4" ht="12.75">
      <c r="A211" s="108" t="s">
        <v>1504</v>
      </c>
      <c r="B211" s="109" t="s">
        <v>1643</v>
      </c>
      <c r="C211" s="110">
        <v>2.5</v>
      </c>
      <c r="D211" s="114"/>
    </row>
    <row r="212" spans="1:4" ht="12.75">
      <c r="A212" s="108" t="s">
        <v>1504</v>
      </c>
      <c r="B212" s="109" t="s">
        <v>1643</v>
      </c>
      <c r="C212" s="110">
        <v>4</v>
      </c>
      <c r="D212" s="114"/>
    </row>
    <row r="213" spans="1:4" ht="12.75">
      <c r="A213" s="108" t="s">
        <v>1504</v>
      </c>
      <c r="B213" s="109" t="s">
        <v>1643</v>
      </c>
      <c r="C213" s="110">
        <v>6</v>
      </c>
      <c r="D213" s="114"/>
    </row>
    <row r="214" spans="1:4" ht="12.75">
      <c r="A214" s="108" t="s">
        <v>1504</v>
      </c>
      <c r="B214" s="109" t="s">
        <v>1643</v>
      </c>
      <c r="C214" s="110">
        <v>10</v>
      </c>
      <c r="D214" s="114"/>
    </row>
    <row r="215" spans="1:4" ht="12.75">
      <c r="A215" s="108" t="s">
        <v>1504</v>
      </c>
      <c r="B215" s="109" t="s">
        <v>1643</v>
      </c>
      <c r="C215" s="110">
        <v>16</v>
      </c>
      <c r="D215" s="114"/>
    </row>
    <row r="216" spans="1:4" ht="12.75">
      <c r="A216" s="108" t="s">
        <v>1504</v>
      </c>
      <c r="B216" s="109" t="s">
        <v>1643</v>
      </c>
      <c r="C216" s="110">
        <v>25</v>
      </c>
      <c r="D216" s="114"/>
    </row>
    <row r="217" spans="1:4" ht="12.75">
      <c r="A217" s="108" t="s">
        <v>1504</v>
      </c>
      <c r="B217" s="109" t="s">
        <v>1643</v>
      </c>
      <c r="C217" s="110">
        <v>35</v>
      </c>
      <c r="D217" s="114"/>
    </row>
    <row r="218" spans="1:4" ht="12.75">
      <c r="A218" s="108" t="s">
        <v>1504</v>
      </c>
      <c r="B218" s="109" t="s">
        <v>1643</v>
      </c>
      <c r="C218" s="110">
        <v>50</v>
      </c>
      <c r="D218" s="114"/>
    </row>
    <row r="219" spans="1:4" ht="12.75">
      <c r="A219" s="108" t="s">
        <v>1504</v>
      </c>
      <c r="B219" s="109" t="s">
        <v>1644</v>
      </c>
      <c r="C219" s="110">
        <v>1.5</v>
      </c>
      <c r="D219" s="114"/>
    </row>
    <row r="220" spans="1:4" ht="12.75">
      <c r="A220" s="108" t="s">
        <v>1504</v>
      </c>
      <c r="B220" s="109" t="s">
        <v>1644</v>
      </c>
      <c r="C220" s="110">
        <v>2.5</v>
      </c>
      <c r="D220" s="114"/>
    </row>
    <row r="221" spans="1:4" ht="12.75">
      <c r="A221" s="108" t="s">
        <v>1504</v>
      </c>
      <c r="B221" s="109" t="s">
        <v>1463</v>
      </c>
      <c r="C221" s="110">
        <v>1.5</v>
      </c>
      <c r="D221" s="114"/>
    </row>
    <row r="222" spans="1:4" ht="12.75">
      <c r="A222" s="108" t="s">
        <v>1504</v>
      </c>
      <c r="B222" s="109" t="s">
        <v>1463</v>
      </c>
      <c r="C222" s="110">
        <v>2.5</v>
      </c>
      <c r="D222" s="114"/>
    </row>
    <row r="223" spans="1:4" ht="12.75">
      <c r="A223" s="108" t="s">
        <v>1504</v>
      </c>
      <c r="B223" s="109" t="s">
        <v>1465</v>
      </c>
      <c r="C223" s="110">
        <v>1.5</v>
      </c>
      <c r="D223" s="114"/>
    </row>
    <row r="224" spans="1:4" ht="12.75">
      <c r="A224" s="108" t="s">
        <v>1504</v>
      </c>
      <c r="B224" s="109" t="s">
        <v>1465</v>
      </c>
      <c r="C224" s="110">
        <v>2.5</v>
      </c>
      <c r="D224" s="114"/>
    </row>
    <row r="225" spans="1:4" ht="12.75">
      <c r="A225" s="108" t="s">
        <v>1504</v>
      </c>
      <c r="B225" s="109" t="s">
        <v>1466</v>
      </c>
      <c r="C225" s="110">
        <v>1.5</v>
      </c>
      <c r="D225" s="114"/>
    </row>
    <row r="226" spans="1:4" ht="12.75">
      <c r="A226" s="108" t="s">
        <v>1504</v>
      </c>
      <c r="B226" s="109" t="s">
        <v>1466</v>
      </c>
      <c r="C226" s="110">
        <v>2.5</v>
      </c>
      <c r="D226" s="114"/>
    </row>
    <row r="227" spans="1:4" ht="12.75">
      <c r="A227" s="108" t="s">
        <v>1504</v>
      </c>
      <c r="B227" s="109" t="s">
        <v>1467</v>
      </c>
      <c r="C227" s="110">
        <v>1.5</v>
      </c>
      <c r="D227" s="114"/>
    </row>
    <row r="228" spans="1:4" ht="13.5" thickBot="1">
      <c r="A228" s="111" t="s">
        <v>1504</v>
      </c>
      <c r="B228" s="112" t="s">
        <v>1467</v>
      </c>
      <c r="C228" s="113">
        <v>2.5</v>
      </c>
      <c r="D228" s="114"/>
    </row>
    <row r="229" spans="1:4" ht="13.5" thickBot="1">
      <c r="A229" s="114"/>
      <c r="B229" s="114"/>
      <c r="C229" s="114"/>
      <c r="D229" s="114"/>
    </row>
    <row r="230" spans="1:4" ht="21" customHeight="1" thickBot="1">
      <c r="A230" s="87" t="s">
        <v>2331</v>
      </c>
      <c r="B230" s="102" t="s">
        <v>2332</v>
      </c>
      <c r="C230" s="115"/>
      <c r="D230" s="116"/>
    </row>
    <row r="231" spans="1:4" ht="12.75">
      <c r="A231" s="105" t="s">
        <v>1513</v>
      </c>
      <c r="B231" s="106" t="s">
        <v>1640</v>
      </c>
      <c r="C231" s="107" t="s">
        <v>1469</v>
      </c>
      <c r="D231" s="114"/>
    </row>
    <row r="232" spans="1:4" ht="12.75">
      <c r="A232" s="108" t="s">
        <v>1513</v>
      </c>
      <c r="B232" s="109" t="s">
        <v>1640</v>
      </c>
      <c r="C232" s="110" t="s">
        <v>1470</v>
      </c>
      <c r="D232" s="114"/>
    </row>
    <row r="233" spans="1:4" ht="12.75">
      <c r="A233" s="108" t="s">
        <v>1513</v>
      </c>
      <c r="B233" s="109" t="s">
        <v>1640</v>
      </c>
      <c r="C233" s="110" t="s">
        <v>1471</v>
      </c>
      <c r="D233" s="114"/>
    </row>
    <row r="234" spans="1:4" ht="12.75">
      <c r="A234" s="108" t="s">
        <v>1513</v>
      </c>
      <c r="B234" s="109" t="s">
        <v>1640</v>
      </c>
      <c r="C234" s="110" t="s">
        <v>1472</v>
      </c>
      <c r="D234" s="114"/>
    </row>
    <row r="235" spans="1:4" ht="12.75">
      <c r="A235" s="108" t="s">
        <v>1513</v>
      </c>
      <c r="B235" s="109" t="s">
        <v>1640</v>
      </c>
      <c r="C235" s="110" t="s">
        <v>1473</v>
      </c>
      <c r="D235" s="114"/>
    </row>
    <row r="236" spans="1:4" ht="12.75">
      <c r="A236" s="108" t="s">
        <v>1513</v>
      </c>
      <c r="B236" s="109" t="s">
        <v>1641</v>
      </c>
      <c r="C236" s="110" t="s">
        <v>1469</v>
      </c>
      <c r="D236" s="114"/>
    </row>
    <row r="237" spans="1:4" ht="12.75">
      <c r="A237" s="108" t="s">
        <v>1513</v>
      </c>
      <c r="B237" s="109" t="s">
        <v>1641</v>
      </c>
      <c r="C237" s="110" t="s">
        <v>1470</v>
      </c>
      <c r="D237" s="114"/>
    </row>
    <row r="238" spans="1:4" ht="12.75">
      <c r="A238" s="108" t="s">
        <v>1513</v>
      </c>
      <c r="B238" s="109" t="s">
        <v>1641</v>
      </c>
      <c r="C238" s="110" t="s">
        <v>1471</v>
      </c>
      <c r="D238" s="114"/>
    </row>
    <row r="239" spans="1:4" ht="12.75">
      <c r="A239" s="108" t="s">
        <v>1513</v>
      </c>
      <c r="B239" s="109" t="s">
        <v>1641</v>
      </c>
      <c r="C239" s="110" t="s">
        <v>1472</v>
      </c>
      <c r="D239" s="114"/>
    </row>
    <row r="240" spans="1:4" ht="12.75">
      <c r="A240" s="108" t="s">
        <v>1513</v>
      </c>
      <c r="B240" s="109" t="s">
        <v>1641</v>
      </c>
      <c r="C240" s="110" t="s">
        <v>1473</v>
      </c>
      <c r="D240" s="114"/>
    </row>
    <row r="241" spans="1:4" ht="12.75">
      <c r="A241" s="108" t="s">
        <v>1513</v>
      </c>
      <c r="B241" s="109" t="s">
        <v>1641</v>
      </c>
      <c r="C241" s="110" t="s">
        <v>1474</v>
      </c>
      <c r="D241" s="114"/>
    </row>
    <row r="242" spans="1:4" ht="12.75">
      <c r="A242" s="108" t="s">
        <v>1513</v>
      </c>
      <c r="B242" s="109" t="s">
        <v>1641</v>
      </c>
      <c r="C242" s="110" t="s">
        <v>1475</v>
      </c>
      <c r="D242" s="114"/>
    </row>
    <row r="243" spans="1:4" ht="12.75">
      <c r="A243" s="108" t="s">
        <v>1513</v>
      </c>
      <c r="B243" s="109" t="s">
        <v>1641</v>
      </c>
      <c r="C243" s="110" t="s">
        <v>1476</v>
      </c>
      <c r="D243" s="114"/>
    </row>
    <row r="244" spans="1:4" ht="12.75">
      <c r="A244" s="108" t="s">
        <v>1513</v>
      </c>
      <c r="B244" s="109" t="s">
        <v>1641</v>
      </c>
      <c r="C244" s="110" t="s">
        <v>1493</v>
      </c>
      <c r="D244" s="114"/>
    </row>
    <row r="245" spans="1:4" ht="12.75">
      <c r="A245" s="108" t="s">
        <v>1513</v>
      </c>
      <c r="B245" s="109" t="s">
        <v>1641</v>
      </c>
      <c r="C245" s="110" t="s">
        <v>1494</v>
      </c>
      <c r="D245" s="114"/>
    </row>
    <row r="246" spans="1:4" ht="12.75">
      <c r="A246" s="108" t="s">
        <v>1513</v>
      </c>
      <c r="B246" s="109" t="s">
        <v>1641</v>
      </c>
      <c r="C246" s="110" t="s">
        <v>1495</v>
      </c>
      <c r="D246" s="114"/>
    </row>
    <row r="247" spans="1:4" ht="12.75">
      <c r="A247" s="108" t="s">
        <v>1513</v>
      </c>
      <c r="B247" s="109" t="s">
        <v>1641</v>
      </c>
      <c r="C247" s="110" t="s">
        <v>1496</v>
      </c>
      <c r="D247" s="114"/>
    </row>
    <row r="248" spans="1:4" ht="12.75">
      <c r="A248" s="108" t="s">
        <v>1513</v>
      </c>
      <c r="B248" s="109" t="s">
        <v>1641</v>
      </c>
      <c r="C248" s="110" t="s">
        <v>1497</v>
      </c>
      <c r="D248" s="114"/>
    </row>
    <row r="249" spans="1:4" ht="12.75">
      <c r="A249" s="108" t="s">
        <v>1513</v>
      </c>
      <c r="B249" s="109" t="s">
        <v>1641</v>
      </c>
      <c r="C249" s="110" t="s">
        <v>1498</v>
      </c>
      <c r="D249" s="114"/>
    </row>
    <row r="250" spans="1:4" ht="12.75">
      <c r="A250" s="108" t="s">
        <v>1513</v>
      </c>
      <c r="B250" s="109" t="s">
        <v>1641</v>
      </c>
      <c r="C250" s="110" t="s">
        <v>1499</v>
      </c>
      <c r="D250" s="114"/>
    </row>
    <row r="251" spans="1:4" ht="12.75">
      <c r="A251" s="108" t="s">
        <v>1513</v>
      </c>
      <c r="B251" s="109" t="s">
        <v>1642</v>
      </c>
      <c r="C251" s="110" t="s">
        <v>1469</v>
      </c>
      <c r="D251" s="114"/>
    </row>
    <row r="252" spans="1:4" ht="12.75">
      <c r="A252" s="108" t="s">
        <v>1513</v>
      </c>
      <c r="B252" s="109" t="s">
        <v>1642</v>
      </c>
      <c r="C252" s="110" t="s">
        <v>1470</v>
      </c>
      <c r="D252" s="114"/>
    </row>
    <row r="253" spans="1:4" ht="12.75">
      <c r="A253" s="108" t="s">
        <v>1513</v>
      </c>
      <c r="B253" s="109" t="s">
        <v>1642</v>
      </c>
      <c r="C253" s="110" t="s">
        <v>1471</v>
      </c>
      <c r="D253" s="114"/>
    </row>
    <row r="254" spans="1:4" ht="12.75">
      <c r="A254" s="108" t="s">
        <v>1513</v>
      </c>
      <c r="B254" s="109" t="s">
        <v>1642</v>
      </c>
      <c r="C254" s="110" t="s">
        <v>1472</v>
      </c>
      <c r="D254" s="114"/>
    </row>
    <row r="255" spans="1:4" ht="12.75">
      <c r="A255" s="108" t="s">
        <v>1513</v>
      </c>
      <c r="B255" s="109" t="s">
        <v>1642</v>
      </c>
      <c r="C255" s="110" t="s">
        <v>1473</v>
      </c>
      <c r="D255" s="114"/>
    </row>
    <row r="256" spans="1:4" ht="12.75">
      <c r="A256" s="108" t="s">
        <v>1513</v>
      </c>
      <c r="B256" s="109" t="s">
        <v>1642</v>
      </c>
      <c r="C256" s="110" t="s">
        <v>1474</v>
      </c>
      <c r="D256" s="114"/>
    </row>
    <row r="257" spans="1:4" ht="12.75">
      <c r="A257" s="108" t="s">
        <v>1513</v>
      </c>
      <c r="B257" s="109" t="s">
        <v>1642</v>
      </c>
      <c r="C257" s="110" t="s">
        <v>1475</v>
      </c>
      <c r="D257" s="114"/>
    </row>
    <row r="258" spans="1:4" ht="12.75">
      <c r="A258" s="108" t="s">
        <v>1513</v>
      </c>
      <c r="B258" s="109" t="s">
        <v>1642</v>
      </c>
      <c r="C258" s="110" t="s">
        <v>1476</v>
      </c>
      <c r="D258" s="114"/>
    </row>
    <row r="259" spans="1:4" ht="12.75">
      <c r="A259" s="108" t="s">
        <v>1513</v>
      </c>
      <c r="B259" s="109" t="s">
        <v>1642</v>
      </c>
      <c r="C259" s="110" t="s">
        <v>1493</v>
      </c>
      <c r="D259" s="114"/>
    </row>
    <row r="260" spans="1:4" ht="12.75">
      <c r="A260" s="108" t="s">
        <v>1513</v>
      </c>
      <c r="B260" s="109" t="s">
        <v>1642</v>
      </c>
      <c r="C260" s="110" t="s">
        <v>1494</v>
      </c>
      <c r="D260" s="114"/>
    </row>
    <row r="261" spans="1:4" ht="12.75">
      <c r="A261" s="108" t="s">
        <v>1513</v>
      </c>
      <c r="B261" s="109" t="s">
        <v>1642</v>
      </c>
      <c r="C261" s="110" t="s">
        <v>1495</v>
      </c>
      <c r="D261" s="114"/>
    </row>
    <row r="262" spans="1:4" ht="12.75">
      <c r="A262" s="108" t="s">
        <v>1513</v>
      </c>
      <c r="B262" s="109" t="s">
        <v>1642</v>
      </c>
      <c r="C262" s="110" t="s">
        <v>1496</v>
      </c>
      <c r="D262" s="114"/>
    </row>
    <row r="263" spans="1:4" ht="12.75">
      <c r="A263" s="108" t="s">
        <v>1513</v>
      </c>
      <c r="B263" s="109" t="s">
        <v>1642</v>
      </c>
      <c r="C263" s="110" t="s">
        <v>1497</v>
      </c>
      <c r="D263" s="114"/>
    </row>
    <row r="264" spans="1:4" ht="12.75">
      <c r="A264" s="108" t="s">
        <v>1513</v>
      </c>
      <c r="B264" s="109" t="s">
        <v>1642</v>
      </c>
      <c r="C264" s="110" t="s">
        <v>1498</v>
      </c>
      <c r="D264" s="114"/>
    </row>
    <row r="265" spans="1:4" ht="12.75">
      <c r="A265" s="108" t="s">
        <v>1513</v>
      </c>
      <c r="B265" s="109" t="s">
        <v>1642</v>
      </c>
      <c r="C265" s="110" t="s">
        <v>1499</v>
      </c>
      <c r="D265" s="114"/>
    </row>
    <row r="266" spans="1:4" ht="12.75">
      <c r="A266" s="108" t="s">
        <v>1513</v>
      </c>
      <c r="B266" s="109" t="s">
        <v>1644</v>
      </c>
      <c r="C266" s="110" t="s">
        <v>1500</v>
      </c>
      <c r="D266" s="114"/>
    </row>
    <row r="267" spans="1:4" ht="13.5" thickBot="1">
      <c r="A267" s="111" t="s">
        <v>1513</v>
      </c>
      <c r="B267" s="112" t="s">
        <v>1467</v>
      </c>
      <c r="C267" s="113" t="s">
        <v>1502</v>
      </c>
      <c r="D267" s="114"/>
    </row>
    <row r="268" spans="1:4" ht="12.75">
      <c r="A268" s="114"/>
      <c r="B268" s="114"/>
      <c r="C268" s="114"/>
      <c r="D268" s="114"/>
    </row>
    <row r="269" spans="1:4" ht="23.25">
      <c r="A269" s="117" t="s">
        <v>1514</v>
      </c>
      <c r="B269" s="118"/>
      <c r="C269" s="118"/>
      <c r="D269" s="118"/>
    </row>
    <row r="270" spans="1:4" ht="12" customHeight="1" thickBot="1">
      <c r="A270" s="118"/>
      <c r="B270" s="118"/>
      <c r="C270" s="118"/>
      <c r="D270" s="118"/>
    </row>
    <row r="271" spans="1:4" ht="34.5" customHeight="1" thickBot="1">
      <c r="A271" s="87" t="s">
        <v>2331</v>
      </c>
      <c r="B271" s="102" t="s">
        <v>2332</v>
      </c>
      <c r="C271" s="115"/>
      <c r="D271" s="116"/>
    </row>
    <row r="272" spans="1:4" ht="12.75">
      <c r="A272" s="105"/>
      <c r="B272" s="106" t="s">
        <v>1515</v>
      </c>
      <c r="C272" s="107" t="s">
        <v>1516</v>
      </c>
      <c r="D272" s="114"/>
    </row>
    <row r="273" spans="1:4" ht="15.75">
      <c r="A273" s="108" t="s">
        <v>1514</v>
      </c>
      <c r="B273" s="119" t="s">
        <v>1517</v>
      </c>
      <c r="C273" s="120">
        <v>1.5</v>
      </c>
      <c r="D273" s="121"/>
    </row>
    <row r="274" spans="1:4" ht="15.75">
      <c r="A274" s="108" t="s">
        <v>1514</v>
      </c>
      <c r="B274" s="119" t="s">
        <v>1517</v>
      </c>
      <c r="C274" s="120">
        <v>2.5</v>
      </c>
      <c r="D274" s="121"/>
    </row>
    <row r="275" spans="1:4" ht="15.75">
      <c r="A275" s="108" t="s">
        <v>1514</v>
      </c>
      <c r="B275" s="119" t="s">
        <v>1517</v>
      </c>
      <c r="C275" s="120">
        <v>4</v>
      </c>
      <c r="D275" s="121"/>
    </row>
    <row r="276" spans="1:4" ht="15.75">
      <c r="A276" s="108" t="s">
        <v>1514</v>
      </c>
      <c r="B276" s="119" t="s">
        <v>1517</v>
      </c>
      <c r="C276" s="120">
        <v>6</v>
      </c>
      <c r="D276" s="121"/>
    </row>
    <row r="277" spans="1:4" ht="15.75">
      <c r="A277" s="108" t="s">
        <v>1514</v>
      </c>
      <c r="B277" s="119" t="s">
        <v>1517</v>
      </c>
      <c r="C277" s="120">
        <v>10</v>
      </c>
      <c r="D277" s="121"/>
    </row>
    <row r="278" spans="1:4" ht="15.75">
      <c r="A278" s="108" t="s">
        <v>1514</v>
      </c>
      <c r="B278" s="119" t="s">
        <v>1517</v>
      </c>
      <c r="C278" s="120">
        <v>16</v>
      </c>
      <c r="D278" s="121"/>
    </row>
    <row r="279" spans="1:4" ht="15.75">
      <c r="A279" s="108" t="s">
        <v>1514</v>
      </c>
      <c r="B279" s="119" t="s">
        <v>1517</v>
      </c>
      <c r="C279" s="120">
        <v>25</v>
      </c>
      <c r="D279" s="121"/>
    </row>
    <row r="280" spans="1:4" ht="15.75">
      <c r="A280" s="108" t="s">
        <v>1514</v>
      </c>
      <c r="B280" s="119" t="s">
        <v>1517</v>
      </c>
      <c r="C280" s="120">
        <v>35</v>
      </c>
      <c r="D280" s="121"/>
    </row>
    <row r="281" spans="1:4" ht="15.75">
      <c r="A281" s="108" t="s">
        <v>1514</v>
      </c>
      <c r="B281" s="119" t="s">
        <v>1517</v>
      </c>
      <c r="C281" s="120">
        <v>50</v>
      </c>
      <c r="D281" s="121"/>
    </row>
    <row r="282" spans="1:4" ht="15.75">
      <c r="A282" s="108" t="s">
        <v>1514</v>
      </c>
      <c r="B282" s="119" t="s">
        <v>1517</v>
      </c>
      <c r="C282" s="120">
        <v>70</v>
      </c>
      <c r="D282" s="121"/>
    </row>
    <row r="283" spans="1:4" ht="15.75">
      <c r="A283" s="108" t="s">
        <v>1514</v>
      </c>
      <c r="B283" s="119" t="s">
        <v>1517</v>
      </c>
      <c r="C283" s="120">
        <v>95</v>
      </c>
      <c r="D283" s="121"/>
    </row>
    <row r="284" spans="1:4" ht="15.75">
      <c r="A284" s="108" t="s">
        <v>1514</v>
      </c>
      <c r="B284" s="119" t="s">
        <v>1517</v>
      </c>
      <c r="C284" s="120">
        <v>120</v>
      </c>
      <c r="D284" s="121"/>
    </row>
    <row r="285" spans="1:4" ht="15.75">
      <c r="A285" s="108" t="s">
        <v>1514</v>
      </c>
      <c r="B285" s="119" t="s">
        <v>1517</v>
      </c>
      <c r="C285" s="120">
        <v>150</v>
      </c>
      <c r="D285" s="121"/>
    </row>
    <row r="286" spans="1:4" ht="15.75">
      <c r="A286" s="108" t="s">
        <v>1514</v>
      </c>
      <c r="B286" s="119" t="s">
        <v>1517</v>
      </c>
      <c r="C286" s="120">
        <v>185</v>
      </c>
      <c r="D286" s="121"/>
    </row>
    <row r="287" spans="1:4" ht="15.75">
      <c r="A287" s="108" t="s">
        <v>1514</v>
      </c>
      <c r="B287" s="119" t="s">
        <v>1517</v>
      </c>
      <c r="C287" s="120">
        <v>240</v>
      </c>
      <c r="D287" s="121"/>
    </row>
    <row r="288" spans="1:4" ht="15.75">
      <c r="A288" s="108" t="s">
        <v>1514</v>
      </c>
      <c r="B288" s="119" t="s">
        <v>1517</v>
      </c>
      <c r="C288" s="120">
        <v>300</v>
      </c>
      <c r="D288" s="121"/>
    </row>
    <row r="289" spans="1:4" ht="15.75">
      <c r="A289" s="108" t="s">
        <v>1514</v>
      </c>
      <c r="B289" s="119" t="s">
        <v>1518</v>
      </c>
      <c r="C289" s="120">
        <v>400</v>
      </c>
      <c r="D289" s="121"/>
    </row>
    <row r="290" spans="1:4" ht="15.75">
      <c r="A290" s="108" t="s">
        <v>1514</v>
      </c>
      <c r="B290" s="119" t="s">
        <v>1518</v>
      </c>
      <c r="C290" s="120">
        <v>500</v>
      </c>
      <c r="D290" s="121"/>
    </row>
    <row r="291" spans="1:4" ht="15.75">
      <c r="A291" s="108" t="s">
        <v>1514</v>
      </c>
      <c r="B291" s="119" t="s">
        <v>1519</v>
      </c>
      <c r="C291" s="120">
        <v>1</v>
      </c>
      <c r="D291" s="121"/>
    </row>
    <row r="292" spans="1:4" ht="15.75">
      <c r="A292" s="108" t="s">
        <v>1514</v>
      </c>
      <c r="B292" s="119" t="s">
        <v>1519</v>
      </c>
      <c r="C292" s="120">
        <v>1.5</v>
      </c>
      <c r="D292" s="121"/>
    </row>
    <row r="293" spans="1:4" ht="15.75">
      <c r="A293" s="108" t="s">
        <v>1514</v>
      </c>
      <c r="B293" s="119" t="s">
        <v>1519</v>
      </c>
      <c r="C293" s="120">
        <v>2.5</v>
      </c>
      <c r="D293" s="121"/>
    </row>
    <row r="294" spans="1:4" ht="15.75">
      <c r="A294" s="108" t="s">
        <v>1514</v>
      </c>
      <c r="B294" s="119" t="s">
        <v>1519</v>
      </c>
      <c r="C294" s="120">
        <v>4</v>
      </c>
      <c r="D294" s="121"/>
    </row>
    <row r="295" spans="1:4" ht="15.75">
      <c r="A295" s="108" t="s">
        <v>1514</v>
      </c>
      <c r="B295" s="119" t="s">
        <v>1519</v>
      </c>
      <c r="C295" s="120">
        <v>6</v>
      </c>
      <c r="D295" s="121"/>
    </row>
    <row r="296" spans="1:4" ht="15.75">
      <c r="A296" s="108" t="s">
        <v>1514</v>
      </c>
      <c r="B296" s="119" t="s">
        <v>1519</v>
      </c>
      <c r="C296" s="120">
        <v>10</v>
      </c>
      <c r="D296" s="121"/>
    </row>
    <row r="297" spans="1:4" ht="15.75">
      <c r="A297" s="108" t="s">
        <v>1514</v>
      </c>
      <c r="B297" s="119" t="s">
        <v>1519</v>
      </c>
      <c r="C297" s="120">
        <v>16</v>
      </c>
      <c r="D297" s="121"/>
    </row>
    <row r="298" spans="1:4" ht="15.75">
      <c r="A298" s="108" t="s">
        <v>1514</v>
      </c>
      <c r="B298" s="119" t="s">
        <v>1519</v>
      </c>
      <c r="C298" s="120">
        <v>25</v>
      </c>
      <c r="D298" s="121"/>
    </row>
    <row r="299" spans="1:4" ht="15.75">
      <c r="A299" s="108" t="s">
        <v>1514</v>
      </c>
      <c r="B299" s="119" t="s">
        <v>1520</v>
      </c>
      <c r="C299" s="120">
        <v>1</v>
      </c>
      <c r="D299" s="121"/>
    </row>
    <row r="300" spans="1:4" ht="15.75">
      <c r="A300" s="122" t="s">
        <v>1514</v>
      </c>
      <c r="B300" s="123" t="s">
        <v>1520</v>
      </c>
      <c r="C300" s="124">
        <v>1.5</v>
      </c>
      <c r="D300" s="125"/>
    </row>
    <row r="301" spans="1:4" ht="15.75">
      <c r="A301" s="122" t="s">
        <v>1514</v>
      </c>
      <c r="B301" s="123" t="s">
        <v>1520</v>
      </c>
      <c r="C301" s="124">
        <v>2.5</v>
      </c>
      <c r="D301" s="125"/>
    </row>
    <row r="302" spans="1:4" ht="15.75">
      <c r="A302" s="108" t="s">
        <v>1514</v>
      </c>
      <c r="B302" s="119" t="s">
        <v>1520</v>
      </c>
      <c r="C302" s="120">
        <v>4</v>
      </c>
      <c r="D302" s="121"/>
    </row>
    <row r="303" spans="1:4" ht="15.75">
      <c r="A303" s="108" t="s">
        <v>1514</v>
      </c>
      <c r="B303" s="119" t="s">
        <v>1520</v>
      </c>
      <c r="C303" s="120">
        <v>6</v>
      </c>
      <c r="D303" s="121"/>
    </row>
    <row r="304" spans="1:4" ht="15.75">
      <c r="A304" s="108" t="s">
        <v>1514</v>
      </c>
      <c r="B304" s="119" t="s">
        <v>1520</v>
      </c>
      <c r="C304" s="120">
        <v>10</v>
      </c>
      <c r="D304" s="121"/>
    </row>
    <row r="305" spans="1:4" ht="15.75">
      <c r="A305" s="108" t="s">
        <v>1514</v>
      </c>
      <c r="B305" s="119" t="s">
        <v>1520</v>
      </c>
      <c r="C305" s="120">
        <v>16</v>
      </c>
      <c r="D305" s="121"/>
    </row>
    <row r="306" spans="1:4" ht="15.75">
      <c r="A306" s="108" t="s">
        <v>1514</v>
      </c>
      <c r="B306" s="119" t="s">
        <v>1520</v>
      </c>
      <c r="C306" s="120">
        <v>25</v>
      </c>
      <c r="D306" s="121"/>
    </row>
    <row r="307" spans="1:4" ht="15.75">
      <c r="A307" s="108" t="s">
        <v>1514</v>
      </c>
      <c r="B307" s="119" t="s">
        <v>1520</v>
      </c>
      <c r="C307" s="120">
        <v>35</v>
      </c>
      <c r="D307" s="121"/>
    </row>
    <row r="308" spans="1:4" ht="15.75">
      <c r="A308" s="108" t="s">
        <v>1514</v>
      </c>
      <c r="B308" s="119" t="s">
        <v>1520</v>
      </c>
      <c r="C308" s="120">
        <v>50</v>
      </c>
      <c r="D308" s="121"/>
    </row>
    <row r="309" spans="1:4" ht="15.75">
      <c r="A309" s="108" t="s">
        <v>1514</v>
      </c>
      <c r="B309" s="119" t="s">
        <v>1520</v>
      </c>
      <c r="C309" s="120">
        <v>70</v>
      </c>
      <c r="D309" s="121"/>
    </row>
    <row r="310" spans="1:4" ht="15.75">
      <c r="A310" s="108" t="s">
        <v>1514</v>
      </c>
      <c r="B310" s="119" t="s">
        <v>1520</v>
      </c>
      <c r="C310" s="120">
        <v>95</v>
      </c>
      <c r="D310" s="121"/>
    </row>
    <row r="311" spans="1:4" ht="15.75">
      <c r="A311" s="108" t="s">
        <v>1514</v>
      </c>
      <c r="B311" s="119" t="s">
        <v>1521</v>
      </c>
      <c r="C311" s="120">
        <v>120</v>
      </c>
      <c r="D311" s="121"/>
    </row>
    <row r="312" spans="1:4" ht="15.75">
      <c r="A312" s="108" t="s">
        <v>1514</v>
      </c>
      <c r="B312" s="119" t="s">
        <v>1522</v>
      </c>
      <c r="C312" s="120">
        <v>1</v>
      </c>
      <c r="D312" s="121"/>
    </row>
    <row r="313" spans="1:4" ht="15.75">
      <c r="A313" s="108" t="s">
        <v>1514</v>
      </c>
      <c r="B313" s="119" t="s">
        <v>1522</v>
      </c>
      <c r="C313" s="120">
        <v>1.5</v>
      </c>
      <c r="D313" s="121"/>
    </row>
    <row r="314" spans="1:4" ht="15.75">
      <c r="A314" s="108" t="s">
        <v>1514</v>
      </c>
      <c r="B314" s="119" t="s">
        <v>1522</v>
      </c>
      <c r="C314" s="120">
        <v>2.5</v>
      </c>
      <c r="D314" s="121"/>
    </row>
    <row r="315" spans="1:4" ht="15.75">
      <c r="A315" s="108" t="s">
        <v>1514</v>
      </c>
      <c r="B315" s="119" t="s">
        <v>1522</v>
      </c>
      <c r="C315" s="120">
        <v>4</v>
      </c>
      <c r="D315" s="121"/>
    </row>
    <row r="316" spans="1:4" ht="15.75">
      <c r="A316" s="108" t="s">
        <v>1514</v>
      </c>
      <c r="B316" s="119" t="s">
        <v>1522</v>
      </c>
      <c r="C316" s="120">
        <v>6</v>
      </c>
      <c r="D316" s="121"/>
    </row>
    <row r="317" spans="1:4" ht="15.75">
      <c r="A317" s="108" t="s">
        <v>1514</v>
      </c>
      <c r="B317" s="119" t="s">
        <v>1522</v>
      </c>
      <c r="C317" s="120">
        <v>10</v>
      </c>
      <c r="D317" s="121"/>
    </row>
    <row r="318" spans="1:4" ht="15.75">
      <c r="A318" s="108" t="s">
        <v>1514</v>
      </c>
      <c r="B318" s="119" t="s">
        <v>1522</v>
      </c>
      <c r="C318" s="120">
        <v>16</v>
      </c>
      <c r="D318" s="121"/>
    </row>
    <row r="319" spans="1:4" ht="15.75">
      <c r="A319" s="108" t="s">
        <v>1514</v>
      </c>
      <c r="B319" s="119" t="s">
        <v>1522</v>
      </c>
      <c r="C319" s="120">
        <v>25</v>
      </c>
      <c r="D319" s="121"/>
    </row>
    <row r="320" spans="1:4" ht="15.75">
      <c r="A320" s="108" t="s">
        <v>1514</v>
      </c>
      <c r="B320" s="119" t="s">
        <v>1522</v>
      </c>
      <c r="C320" s="120">
        <v>35</v>
      </c>
      <c r="D320" s="121"/>
    </row>
    <row r="321" spans="1:4" ht="15.75">
      <c r="A321" s="108" t="s">
        <v>1514</v>
      </c>
      <c r="B321" s="119" t="s">
        <v>1522</v>
      </c>
      <c r="C321" s="120">
        <v>50</v>
      </c>
      <c r="D321" s="121"/>
    </row>
    <row r="322" spans="1:4" ht="15.75">
      <c r="A322" s="108" t="s">
        <v>1514</v>
      </c>
      <c r="B322" s="119" t="s">
        <v>1522</v>
      </c>
      <c r="C322" s="120">
        <v>70</v>
      </c>
      <c r="D322" s="121"/>
    </row>
    <row r="323" spans="1:4" ht="15.75">
      <c r="A323" s="108" t="s">
        <v>1514</v>
      </c>
      <c r="B323" s="119" t="s">
        <v>1522</v>
      </c>
      <c r="C323" s="120">
        <v>95</v>
      </c>
      <c r="D323" s="121"/>
    </row>
    <row r="324" spans="1:4" ht="15.75">
      <c r="A324" s="108" t="s">
        <v>1514</v>
      </c>
      <c r="B324" s="119" t="s">
        <v>1522</v>
      </c>
      <c r="C324" s="120">
        <v>120</v>
      </c>
      <c r="D324" s="121"/>
    </row>
    <row r="325" spans="1:4" ht="15.75">
      <c r="A325" s="108" t="s">
        <v>1514</v>
      </c>
      <c r="B325" s="119" t="s">
        <v>1522</v>
      </c>
      <c r="C325" s="120">
        <v>150</v>
      </c>
      <c r="D325" s="121"/>
    </row>
    <row r="326" spans="1:4" ht="15.75">
      <c r="A326" s="108" t="s">
        <v>1514</v>
      </c>
      <c r="B326" s="119" t="s">
        <v>1522</v>
      </c>
      <c r="C326" s="120">
        <v>185</v>
      </c>
      <c r="D326" s="121"/>
    </row>
    <row r="327" spans="1:4" ht="15.75">
      <c r="A327" s="108" t="s">
        <v>1514</v>
      </c>
      <c r="B327" s="119" t="s">
        <v>1522</v>
      </c>
      <c r="C327" s="120">
        <v>240</v>
      </c>
      <c r="D327" s="121"/>
    </row>
    <row r="328" spans="1:4" ht="15.75">
      <c r="A328" s="108" t="s">
        <v>1514</v>
      </c>
      <c r="B328" s="119" t="s">
        <v>1523</v>
      </c>
      <c r="C328" s="120">
        <v>1.5</v>
      </c>
      <c r="D328" s="121"/>
    </row>
    <row r="329" spans="1:4" ht="15.75">
      <c r="A329" s="122" t="s">
        <v>1514</v>
      </c>
      <c r="B329" s="123" t="s">
        <v>1523</v>
      </c>
      <c r="C329" s="124">
        <v>2.5</v>
      </c>
      <c r="D329" s="125"/>
    </row>
    <row r="330" spans="1:4" ht="15.75">
      <c r="A330" s="108" t="s">
        <v>1514</v>
      </c>
      <c r="B330" s="119" t="s">
        <v>1523</v>
      </c>
      <c r="C330" s="120">
        <v>4</v>
      </c>
      <c r="D330" s="121"/>
    </row>
    <row r="331" spans="1:4" ht="15.75">
      <c r="A331" s="108" t="s">
        <v>1514</v>
      </c>
      <c r="B331" s="119" t="s">
        <v>1523</v>
      </c>
      <c r="C331" s="120">
        <v>6</v>
      </c>
      <c r="D331" s="121"/>
    </row>
    <row r="332" spans="1:4" ht="15.75">
      <c r="A332" s="108" t="s">
        <v>1514</v>
      </c>
      <c r="B332" s="119" t="s">
        <v>1523</v>
      </c>
      <c r="C332" s="120">
        <v>10</v>
      </c>
      <c r="D332" s="121"/>
    </row>
    <row r="333" spans="1:4" ht="15.75">
      <c r="A333" s="108" t="s">
        <v>1514</v>
      </c>
      <c r="B333" s="119" t="s">
        <v>1523</v>
      </c>
      <c r="C333" s="120">
        <v>16</v>
      </c>
      <c r="D333" s="121"/>
    </row>
    <row r="334" spans="1:4" ht="15.75">
      <c r="A334" s="108" t="s">
        <v>1514</v>
      </c>
      <c r="B334" s="119" t="s">
        <v>1523</v>
      </c>
      <c r="C334" s="120">
        <v>25</v>
      </c>
      <c r="D334" s="121"/>
    </row>
    <row r="335" spans="1:4" ht="15.75">
      <c r="A335" s="108" t="s">
        <v>1514</v>
      </c>
      <c r="B335" s="119" t="s">
        <v>1523</v>
      </c>
      <c r="C335" s="120">
        <v>35</v>
      </c>
      <c r="D335" s="121"/>
    </row>
    <row r="336" spans="1:4" ht="15.75">
      <c r="A336" s="108" t="s">
        <v>1514</v>
      </c>
      <c r="B336" s="119" t="s">
        <v>1523</v>
      </c>
      <c r="C336" s="120">
        <v>50</v>
      </c>
      <c r="D336" s="121"/>
    </row>
    <row r="337" spans="1:4" ht="15.75">
      <c r="A337" s="108" t="s">
        <v>1514</v>
      </c>
      <c r="B337" s="119" t="s">
        <v>1523</v>
      </c>
      <c r="C337" s="120">
        <v>70</v>
      </c>
      <c r="D337" s="121"/>
    </row>
    <row r="338" spans="1:4" ht="15.75">
      <c r="A338" s="108" t="s">
        <v>1514</v>
      </c>
      <c r="B338" s="119" t="s">
        <v>1523</v>
      </c>
      <c r="C338" s="120">
        <v>95</v>
      </c>
      <c r="D338" s="121"/>
    </row>
    <row r="339" spans="1:4" ht="15.75">
      <c r="A339" s="108" t="s">
        <v>1514</v>
      </c>
      <c r="B339" s="119" t="s">
        <v>1524</v>
      </c>
      <c r="C339" s="120">
        <v>1.5</v>
      </c>
      <c r="D339" s="121"/>
    </row>
    <row r="340" spans="1:4" ht="15.75">
      <c r="A340" s="108" t="s">
        <v>1514</v>
      </c>
      <c r="B340" s="119" t="s">
        <v>1524</v>
      </c>
      <c r="C340" s="120">
        <v>2.5</v>
      </c>
      <c r="D340" s="121"/>
    </row>
    <row r="341" spans="1:4" ht="15.75">
      <c r="A341" s="108" t="s">
        <v>1514</v>
      </c>
      <c r="B341" s="119" t="s">
        <v>1524</v>
      </c>
      <c r="C341" s="120">
        <v>4</v>
      </c>
      <c r="D341" s="121"/>
    </row>
    <row r="342" spans="1:4" ht="15.75">
      <c r="A342" s="108" t="s">
        <v>1514</v>
      </c>
      <c r="B342" s="119" t="s">
        <v>1525</v>
      </c>
      <c r="C342" s="120">
        <v>1.5</v>
      </c>
      <c r="D342" s="121"/>
    </row>
    <row r="343" spans="1:4" ht="15.75">
      <c r="A343" s="108" t="s">
        <v>1514</v>
      </c>
      <c r="B343" s="119" t="s">
        <v>1525</v>
      </c>
      <c r="C343" s="120">
        <v>2.5</v>
      </c>
      <c r="D343" s="121"/>
    </row>
    <row r="344" spans="1:4" ht="15.75">
      <c r="A344" s="108" t="s">
        <v>1514</v>
      </c>
      <c r="B344" s="119" t="s">
        <v>1525</v>
      </c>
      <c r="C344" s="120">
        <v>4</v>
      </c>
      <c r="D344" s="121"/>
    </row>
    <row r="345" spans="1:4" ht="15.75">
      <c r="A345" s="108" t="s">
        <v>1514</v>
      </c>
      <c r="B345" s="119" t="s">
        <v>1526</v>
      </c>
      <c r="C345" s="120">
        <v>1.5</v>
      </c>
      <c r="D345" s="121"/>
    </row>
    <row r="346" spans="1:4" ht="15.75">
      <c r="A346" s="108" t="s">
        <v>1514</v>
      </c>
      <c r="B346" s="119" t="s">
        <v>1526</v>
      </c>
      <c r="C346" s="120">
        <v>2.5</v>
      </c>
      <c r="D346" s="121"/>
    </row>
    <row r="347" spans="1:4" ht="15.75">
      <c r="A347" s="108" t="s">
        <v>1514</v>
      </c>
      <c r="B347" s="119" t="s">
        <v>1527</v>
      </c>
      <c r="C347" s="120">
        <v>1.5</v>
      </c>
      <c r="D347" s="121"/>
    </row>
    <row r="348" spans="1:4" ht="15.75">
      <c r="A348" s="108" t="s">
        <v>1514</v>
      </c>
      <c r="B348" s="119" t="s">
        <v>1527</v>
      </c>
      <c r="C348" s="120">
        <v>2.5</v>
      </c>
      <c r="D348" s="121"/>
    </row>
    <row r="349" spans="1:4" ht="15.75">
      <c r="A349" s="108" t="s">
        <v>1514</v>
      </c>
      <c r="B349" s="119" t="s">
        <v>1528</v>
      </c>
      <c r="C349" s="120">
        <v>1.5</v>
      </c>
      <c r="D349" s="121"/>
    </row>
    <row r="350" spans="1:4" ht="15.75">
      <c r="A350" s="108" t="s">
        <v>1514</v>
      </c>
      <c r="B350" s="119" t="s">
        <v>1529</v>
      </c>
      <c r="C350" s="120">
        <v>2.5</v>
      </c>
      <c r="D350" s="121"/>
    </row>
    <row r="351" spans="1:4" ht="15.75">
      <c r="A351" s="108" t="s">
        <v>1514</v>
      </c>
      <c r="B351" s="119" t="s">
        <v>1530</v>
      </c>
      <c r="C351" s="120">
        <v>1.5</v>
      </c>
      <c r="D351" s="121"/>
    </row>
    <row r="352" spans="1:4" ht="16.5" thickBot="1">
      <c r="A352" s="111" t="s">
        <v>1514</v>
      </c>
      <c r="B352" s="126" t="s">
        <v>1531</v>
      </c>
      <c r="C352" s="127">
        <v>2.5</v>
      </c>
      <c r="D352" s="121"/>
    </row>
    <row r="353" spans="1:4" ht="16.5" thickBot="1">
      <c r="A353" s="121"/>
      <c r="B353" s="121"/>
      <c r="C353" s="121"/>
      <c r="D353" s="121"/>
    </row>
    <row r="354" spans="1:4" ht="17.25" customHeight="1" thickBot="1">
      <c r="A354" s="87" t="s">
        <v>2331</v>
      </c>
      <c r="B354" s="88" t="s">
        <v>2332</v>
      </c>
      <c r="C354" s="89"/>
      <c r="D354" s="89"/>
    </row>
    <row r="355" spans="1:4" ht="12.75">
      <c r="A355" s="105" t="s">
        <v>1532</v>
      </c>
      <c r="B355" s="107" t="s">
        <v>1533</v>
      </c>
      <c r="C355" s="114"/>
      <c r="D355" s="114"/>
    </row>
    <row r="356" spans="1:4" ht="12.75">
      <c r="A356" s="108" t="s">
        <v>1532</v>
      </c>
      <c r="B356" s="110" t="s">
        <v>1534</v>
      </c>
      <c r="C356" s="114"/>
      <c r="D356" s="114"/>
    </row>
    <row r="357" spans="1:4" ht="12.75">
      <c r="A357" s="108" t="s">
        <v>1532</v>
      </c>
      <c r="B357" s="110" t="s">
        <v>1535</v>
      </c>
      <c r="C357" s="114"/>
      <c r="D357" s="114"/>
    </row>
    <row r="358" spans="1:4" ht="12.75">
      <c r="A358" s="108" t="s">
        <v>1532</v>
      </c>
      <c r="B358" s="110" t="s">
        <v>1536</v>
      </c>
      <c r="C358" s="114"/>
      <c r="D358" s="114"/>
    </row>
    <row r="359" spans="1:4" ht="12.75">
      <c r="A359" s="108" t="s">
        <v>1532</v>
      </c>
      <c r="B359" s="110" t="s">
        <v>1537</v>
      </c>
      <c r="C359" s="114"/>
      <c r="D359" s="114"/>
    </row>
    <row r="360" spans="1:4" ht="12.75">
      <c r="A360" s="108" t="s">
        <v>1532</v>
      </c>
      <c r="B360" s="110" t="s">
        <v>1538</v>
      </c>
      <c r="C360" s="114"/>
      <c r="D360" s="114"/>
    </row>
    <row r="361" spans="1:4" ht="12.75">
      <c r="A361" s="108" t="s">
        <v>1532</v>
      </c>
      <c r="B361" s="110" t="s">
        <v>1539</v>
      </c>
      <c r="C361" s="114"/>
      <c r="D361" s="114"/>
    </row>
    <row r="362" spans="1:4" ht="12.75">
      <c r="A362" s="108" t="s">
        <v>1532</v>
      </c>
      <c r="B362" s="110" t="s">
        <v>1540</v>
      </c>
      <c r="C362" s="114"/>
      <c r="D362" s="114"/>
    </row>
    <row r="363" spans="1:4" ht="12.75">
      <c r="A363" s="108" t="s">
        <v>1532</v>
      </c>
      <c r="B363" s="110" t="s">
        <v>1541</v>
      </c>
      <c r="C363" s="114"/>
      <c r="D363" s="114"/>
    </row>
    <row r="364" spans="1:4" ht="12.75">
      <c r="A364" s="108" t="s">
        <v>1532</v>
      </c>
      <c r="B364" s="110" t="s">
        <v>1542</v>
      </c>
      <c r="C364" s="114"/>
      <c r="D364" s="114"/>
    </row>
    <row r="365" spans="1:4" ht="12.75">
      <c r="A365" s="108" t="s">
        <v>1532</v>
      </c>
      <c r="B365" s="110" t="s">
        <v>1543</v>
      </c>
      <c r="C365" s="114"/>
      <c r="D365" s="114"/>
    </row>
    <row r="366" spans="1:4" ht="12.75">
      <c r="A366" s="108" t="s">
        <v>1532</v>
      </c>
      <c r="B366" s="110" t="s">
        <v>1544</v>
      </c>
      <c r="C366" s="114"/>
      <c r="D366" s="114"/>
    </row>
    <row r="367" spans="1:4" ht="12.75">
      <c r="A367" s="108" t="s">
        <v>1532</v>
      </c>
      <c r="B367" s="110" t="s">
        <v>1545</v>
      </c>
      <c r="C367" s="114"/>
      <c r="D367" s="114"/>
    </row>
    <row r="368" spans="1:4" ht="12.75">
      <c r="A368" s="108" t="s">
        <v>1532</v>
      </c>
      <c r="B368" s="110" t="s">
        <v>1546</v>
      </c>
      <c r="C368" s="114"/>
      <c r="D368" s="114"/>
    </row>
    <row r="369" spans="1:4" ht="12.75">
      <c r="A369" s="108" t="s">
        <v>1532</v>
      </c>
      <c r="B369" s="110" t="s">
        <v>1547</v>
      </c>
      <c r="C369" s="114"/>
      <c r="D369" s="114"/>
    </row>
    <row r="370" spans="1:4" ht="12.75">
      <c r="A370" s="108" t="s">
        <v>1532</v>
      </c>
      <c r="B370" s="110" t="s">
        <v>1548</v>
      </c>
      <c r="C370" s="114"/>
      <c r="D370" s="114"/>
    </row>
    <row r="371" spans="1:4" ht="12.75">
      <c r="A371" s="108" t="s">
        <v>1532</v>
      </c>
      <c r="B371" s="110" t="s">
        <v>1549</v>
      </c>
      <c r="C371" s="114"/>
      <c r="D371" s="114"/>
    </row>
    <row r="372" spans="1:4" ht="12.75">
      <c r="A372" s="108" t="s">
        <v>1532</v>
      </c>
      <c r="B372" s="110" t="s">
        <v>1550</v>
      </c>
      <c r="C372" s="114"/>
      <c r="D372" s="114"/>
    </row>
    <row r="373" spans="1:4" ht="12.75">
      <c r="A373" s="108" t="s">
        <v>1532</v>
      </c>
      <c r="B373" s="110" t="s">
        <v>1551</v>
      </c>
      <c r="C373" s="114"/>
      <c r="D373" s="114"/>
    </row>
    <row r="374" spans="1:4" ht="12.75">
      <c r="A374" s="108" t="s">
        <v>1532</v>
      </c>
      <c r="B374" s="110" t="s">
        <v>1552</v>
      </c>
      <c r="C374" s="114"/>
      <c r="D374" s="114"/>
    </row>
    <row r="375" spans="1:4" ht="12.75">
      <c r="A375" s="108" t="s">
        <v>1532</v>
      </c>
      <c r="B375" s="110" t="s">
        <v>1553</v>
      </c>
      <c r="C375" s="114"/>
      <c r="D375" s="114"/>
    </row>
    <row r="376" spans="1:4" ht="12.75">
      <c r="A376" s="108" t="s">
        <v>1532</v>
      </c>
      <c r="B376" s="110" t="s">
        <v>1554</v>
      </c>
      <c r="C376" s="114"/>
      <c r="D376" s="114"/>
    </row>
    <row r="377" spans="1:4" ht="12.75">
      <c r="A377" s="108" t="s">
        <v>1532</v>
      </c>
      <c r="B377" s="110" t="s">
        <v>1555</v>
      </c>
      <c r="C377" s="114"/>
      <c r="D377" s="114"/>
    </row>
    <row r="378" spans="1:4" ht="12.75">
      <c r="A378" s="108" t="s">
        <v>1532</v>
      </c>
      <c r="B378" s="110" t="s">
        <v>1556</v>
      </c>
      <c r="C378" s="114"/>
      <c r="D378" s="114"/>
    </row>
    <row r="379" spans="1:4" ht="12.75">
      <c r="A379" s="108" t="s">
        <v>1532</v>
      </c>
      <c r="B379" s="110" t="s">
        <v>1557</v>
      </c>
      <c r="C379" s="114"/>
      <c r="D379" s="114"/>
    </row>
    <row r="380" spans="1:4" ht="12.75">
      <c r="A380" s="108" t="s">
        <v>1532</v>
      </c>
      <c r="B380" s="110" t="s">
        <v>1558</v>
      </c>
      <c r="C380" s="114"/>
      <c r="D380" s="114"/>
    </row>
    <row r="381" spans="1:4" ht="12.75">
      <c r="A381" s="108" t="s">
        <v>1532</v>
      </c>
      <c r="B381" s="110" t="s">
        <v>1559</v>
      </c>
      <c r="C381" s="114"/>
      <c r="D381" s="114"/>
    </row>
    <row r="382" spans="1:4" ht="12.75">
      <c r="A382" s="108" t="s">
        <v>1532</v>
      </c>
      <c r="B382" s="110" t="s">
        <v>1560</v>
      </c>
      <c r="C382" s="114"/>
      <c r="D382" s="114"/>
    </row>
    <row r="383" spans="1:4" ht="12.75">
      <c r="A383" s="108" t="s">
        <v>1532</v>
      </c>
      <c r="B383" s="110" t="s">
        <v>1561</v>
      </c>
      <c r="C383" s="114"/>
      <c r="D383" s="114"/>
    </row>
    <row r="384" spans="1:4" ht="12.75">
      <c r="A384" s="108" t="s">
        <v>1532</v>
      </c>
      <c r="B384" s="110" t="s">
        <v>1562</v>
      </c>
      <c r="C384" s="114"/>
      <c r="D384" s="114"/>
    </row>
    <row r="385" spans="1:4" ht="12.75">
      <c r="A385" s="108" t="s">
        <v>1532</v>
      </c>
      <c r="B385" s="110" t="s">
        <v>1563</v>
      </c>
      <c r="C385" s="114"/>
      <c r="D385" s="114"/>
    </row>
    <row r="386" spans="1:4" ht="12.75">
      <c r="A386" s="108" t="s">
        <v>1532</v>
      </c>
      <c r="B386" s="110" t="s">
        <v>1564</v>
      </c>
      <c r="C386" s="114"/>
      <c r="D386" s="114"/>
    </row>
    <row r="387" spans="1:4" ht="12.75">
      <c r="A387" s="108" t="s">
        <v>1532</v>
      </c>
      <c r="B387" s="110" t="s">
        <v>1565</v>
      </c>
      <c r="C387" s="114"/>
      <c r="D387" s="114"/>
    </row>
    <row r="388" spans="1:4" ht="12.75">
      <c r="A388" s="108" t="s">
        <v>1532</v>
      </c>
      <c r="B388" s="110" t="s">
        <v>1566</v>
      </c>
      <c r="C388" s="114"/>
      <c r="D388" s="114"/>
    </row>
    <row r="389" spans="1:4" ht="12.75">
      <c r="A389" s="108" t="s">
        <v>1532</v>
      </c>
      <c r="B389" s="110" t="s">
        <v>1567</v>
      </c>
      <c r="C389" s="114"/>
      <c r="D389" s="114"/>
    </row>
    <row r="390" spans="1:4" ht="12.75">
      <c r="A390" s="108" t="s">
        <v>1532</v>
      </c>
      <c r="B390" s="110" t="s">
        <v>1568</v>
      </c>
      <c r="C390" s="114"/>
      <c r="D390" s="114"/>
    </row>
    <row r="391" spans="1:4" ht="12.75">
      <c r="A391" s="108" t="s">
        <v>1532</v>
      </c>
      <c r="B391" s="110" t="s">
        <v>1569</v>
      </c>
      <c r="C391" s="114"/>
      <c r="D391" s="114"/>
    </row>
    <row r="392" spans="1:4" ht="12.75">
      <c r="A392" s="108" t="s">
        <v>1532</v>
      </c>
      <c r="B392" s="110" t="s">
        <v>1570</v>
      </c>
      <c r="C392" s="114"/>
      <c r="D392" s="114"/>
    </row>
    <row r="393" spans="1:4" ht="12.75">
      <c r="A393" s="108" t="s">
        <v>1532</v>
      </c>
      <c r="B393" s="110" t="s">
        <v>1571</v>
      </c>
      <c r="C393" s="114"/>
      <c r="D393" s="114"/>
    </row>
    <row r="394" spans="1:4" ht="12.75">
      <c r="A394" s="108" t="s">
        <v>1532</v>
      </c>
      <c r="B394" s="110" t="s">
        <v>1572</v>
      </c>
      <c r="C394" s="114"/>
      <c r="D394" s="114"/>
    </row>
    <row r="395" spans="1:4" ht="12.75">
      <c r="A395" s="108" t="s">
        <v>1532</v>
      </c>
      <c r="B395" s="110" t="s">
        <v>1573</v>
      </c>
      <c r="C395" s="114"/>
      <c r="D395" s="114"/>
    </row>
    <row r="396" spans="1:4" ht="12.75">
      <c r="A396" s="108" t="s">
        <v>1532</v>
      </c>
      <c r="B396" s="110" t="s">
        <v>1574</v>
      </c>
      <c r="C396" s="114"/>
      <c r="D396" s="114"/>
    </row>
    <row r="397" spans="1:4" ht="12.75">
      <c r="A397" s="108" t="s">
        <v>1532</v>
      </c>
      <c r="B397" s="110" t="s">
        <v>1575</v>
      </c>
      <c r="C397" s="114"/>
      <c r="D397" s="114"/>
    </row>
    <row r="398" spans="1:4" ht="12.75">
      <c r="A398" s="108" t="s">
        <v>1532</v>
      </c>
      <c r="B398" s="110" t="s">
        <v>1576</v>
      </c>
      <c r="C398" s="114"/>
      <c r="D398" s="114"/>
    </row>
    <row r="399" spans="1:4" ht="12.75">
      <c r="A399" s="108" t="s">
        <v>1532</v>
      </c>
      <c r="B399" s="110" t="s">
        <v>1577</v>
      </c>
      <c r="C399" s="114"/>
      <c r="D399" s="114"/>
    </row>
    <row r="400" spans="1:4" ht="12.75">
      <c r="A400" s="108" t="s">
        <v>1532</v>
      </c>
      <c r="B400" s="110" t="s">
        <v>1578</v>
      </c>
      <c r="C400" s="114"/>
      <c r="D400" s="114"/>
    </row>
    <row r="401" spans="1:4" ht="12.75">
      <c r="A401" s="108" t="s">
        <v>1532</v>
      </c>
      <c r="B401" s="110" t="s">
        <v>1579</v>
      </c>
      <c r="C401" s="114"/>
      <c r="D401" s="114"/>
    </row>
    <row r="402" spans="1:4" ht="12.75">
      <c r="A402" s="108" t="s">
        <v>1532</v>
      </c>
      <c r="B402" s="110" t="s">
        <v>1580</v>
      </c>
      <c r="C402" s="114"/>
      <c r="D402" s="114"/>
    </row>
    <row r="403" spans="1:4" ht="12.75">
      <c r="A403" s="108" t="s">
        <v>1532</v>
      </c>
      <c r="B403" s="110" t="s">
        <v>1581</v>
      </c>
      <c r="C403" s="114"/>
      <c r="D403" s="114"/>
    </row>
    <row r="404" spans="1:4" ht="12.75">
      <c r="A404" s="108" t="s">
        <v>1532</v>
      </c>
      <c r="B404" s="110" t="s">
        <v>1582</v>
      </c>
      <c r="C404" s="114"/>
      <c r="D404" s="114"/>
    </row>
    <row r="405" spans="1:4" ht="12.75">
      <c r="A405" s="108" t="s">
        <v>1532</v>
      </c>
      <c r="B405" s="110" t="s">
        <v>1583</v>
      </c>
      <c r="C405" s="114"/>
      <c r="D405" s="114"/>
    </row>
    <row r="406" spans="1:4" ht="12.75">
      <c r="A406" s="108" t="s">
        <v>1532</v>
      </c>
      <c r="B406" s="110" t="s">
        <v>1584</v>
      </c>
      <c r="C406" s="114"/>
      <c r="D406" s="114"/>
    </row>
    <row r="407" spans="1:4" ht="12.75">
      <c r="A407" s="108" t="s">
        <v>1532</v>
      </c>
      <c r="B407" s="110" t="s">
        <v>1585</v>
      </c>
      <c r="C407" s="114"/>
      <c r="D407" s="114"/>
    </row>
    <row r="408" spans="1:4" ht="12.75">
      <c r="A408" s="108" t="s">
        <v>1532</v>
      </c>
      <c r="B408" s="110" t="s">
        <v>1586</v>
      </c>
      <c r="C408" s="114"/>
      <c r="D408" s="114"/>
    </row>
    <row r="409" spans="1:4" ht="12.75">
      <c r="A409" s="108" t="s">
        <v>1532</v>
      </c>
      <c r="B409" s="110" t="s">
        <v>1587</v>
      </c>
      <c r="C409" s="114"/>
      <c r="D409" s="114"/>
    </row>
    <row r="410" spans="1:4" ht="12.75">
      <c r="A410" s="108" t="s">
        <v>1532</v>
      </c>
      <c r="B410" s="110" t="s">
        <v>1588</v>
      </c>
      <c r="C410" s="114"/>
      <c r="D410" s="114"/>
    </row>
    <row r="411" spans="1:4" ht="12.75">
      <c r="A411" s="108" t="s">
        <v>1532</v>
      </c>
      <c r="B411" s="110" t="s">
        <v>1589</v>
      </c>
      <c r="C411" s="114"/>
      <c r="D411" s="114"/>
    </row>
    <row r="412" spans="1:4" ht="12.75">
      <c r="A412" s="108" t="s">
        <v>1532</v>
      </c>
      <c r="B412" s="110" t="s">
        <v>1590</v>
      </c>
      <c r="C412" s="114"/>
      <c r="D412" s="114"/>
    </row>
    <row r="413" spans="1:4" ht="12.75">
      <c r="A413" s="108" t="s">
        <v>1532</v>
      </c>
      <c r="B413" s="110" t="s">
        <v>1591</v>
      </c>
      <c r="C413" s="114"/>
      <c r="D413" s="114"/>
    </row>
    <row r="414" spans="1:4" ht="12.75">
      <c r="A414" s="108" t="s">
        <v>1532</v>
      </c>
      <c r="B414" s="110" t="s">
        <v>1592</v>
      </c>
      <c r="C414" s="114"/>
      <c r="D414" s="114"/>
    </row>
    <row r="415" spans="1:4" ht="12.75">
      <c r="A415" s="108" t="s">
        <v>1532</v>
      </c>
      <c r="B415" s="110" t="s">
        <v>1593</v>
      </c>
      <c r="C415" s="114"/>
      <c r="D415" s="114"/>
    </row>
    <row r="416" spans="1:4" ht="12.75">
      <c r="A416" s="108" t="s">
        <v>1532</v>
      </c>
      <c r="B416" s="110" t="s">
        <v>1594</v>
      </c>
      <c r="C416" s="114"/>
      <c r="D416" s="114"/>
    </row>
    <row r="417" spans="1:4" ht="12.75">
      <c r="A417" s="108" t="s">
        <v>1532</v>
      </c>
      <c r="B417" s="110" t="s">
        <v>1595</v>
      </c>
      <c r="C417" s="114"/>
      <c r="D417" s="114"/>
    </row>
    <row r="418" spans="1:4" ht="12.75">
      <c r="A418" s="108" t="s">
        <v>1532</v>
      </c>
      <c r="B418" s="110" t="s">
        <v>1596</v>
      </c>
      <c r="C418" s="114"/>
      <c r="D418" s="114"/>
    </row>
    <row r="419" spans="1:4" ht="12.75">
      <c r="A419" s="108" t="s">
        <v>1532</v>
      </c>
      <c r="B419" s="110" t="s">
        <v>1597</v>
      </c>
      <c r="C419" s="114"/>
      <c r="D419" s="114"/>
    </row>
    <row r="420" spans="1:4" ht="12.75">
      <c r="A420" s="108" t="s">
        <v>1532</v>
      </c>
      <c r="B420" s="110" t="s">
        <v>1598</v>
      </c>
      <c r="C420" s="114"/>
      <c r="D420" s="114"/>
    </row>
    <row r="421" spans="1:4" ht="12.75">
      <c r="A421" s="108" t="s">
        <v>1532</v>
      </c>
      <c r="B421" s="110" t="s">
        <v>1599</v>
      </c>
      <c r="C421" s="114"/>
      <c r="D421" s="114"/>
    </row>
    <row r="422" spans="1:4" ht="12.75">
      <c r="A422" s="108" t="s">
        <v>1532</v>
      </c>
      <c r="B422" s="110" t="s">
        <v>1600</v>
      </c>
      <c r="C422" s="114"/>
      <c r="D422" s="114"/>
    </row>
    <row r="423" spans="1:4" ht="12.75">
      <c r="A423" s="108" t="s">
        <v>1532</v>
      </c>
      <c r="B423" s="110" t="s">
        <v>1601</v>
      </c>
      <c r="C423" s="114"/>
      <c r="D423" s="114"/>
    </row>
    <row r="424" spans="1:4" ht="12.75">
      <c r="A424" s="108" t="s">
        <v>1532</v>
      </c>
      <c r="B424" s="110" t="s">
        <v>1602</v>
      </c>
      <c r="C424" s="114"/>
      <c r="D424" s="114"/>
    </row>
    <row r="425" spans="1:4" ht="12.75">
      <c r="A425" s="108" t="s">
        <v>1532</v>
      </c>
      <c r="B425" s="110" t="s">
        <v>1603</v>
      </c>
      <c r="C425" s="114"/>
      <c r="D425" s="114"/>
    </row>
    <row r="426" spans="1:4" ht="12.75">
      <c r="A426" s="108" t="s">
        <v>1532</v>
      </c>
      <c r="B426" s="110" t="s">
        <v>1604</v>
      </c>
      <c r="C426" s="114"/>
      <c r="D426" s="114"/>
    </row>
    <row r="427" spans="1:4" ht="12.75">
      <c r="A427" s="108" t="s">
        <v>1532</v>
      </c>
      <c r="B427" s="110" t="s">
        <v>1605</v>
      </c>
      <c r="C427" s="114"/>
      <c r="D427" s="114"/>
    </row>
    <row r="428" spans="1:4" ht="12.75">
      <c r="A428" s="108" t="s">
        <v>1532</v>
      </c>
      <c r="B428" s="110" t="s">
        <v>1446</v>
      </c>
      <c r="C428" s="114"/>
      <c r="D428" s="114"/>
    </row>
    <row r="429" spans="1:4" ht="12.75">
      <c r="A429" s="108" t="s">
        <v>1532</v>
      </c>
      <c r="B429" s="110" t="s">
        <v>1447</v>
      </c>
      <c r="C429" s="114"/>
      <c r="D429" s="114"/>
    </row>
    <row r="430" spans="1:4" ht="12.75">
      <c r="A430" s="108" t="s">
        <v>1532</v>
      </c>
      <c r="B430" s="110" t="s">
        <v>1448</v>
      </c>
      <c r="C430" s="114"/>
      <c r="D430" s="114"/>
    </row>
    <row r="431" spans="1:4" ht="12.75">
      <c r="A431" s="108" t="s">
        <v>1532</v>
      </c>
      <c r="B431" s="110" t="s">
        <v>1449</v>
      </c>
      <c r="C431" s="114"/>
      <c r="D431" s="114"/>
    </row>
    <row r="432" spans="1:4" ht="12.75">
      <c r="A432" s="108" t="s">
        <v>1532</v>
      </c>
      <c r="B432" s="110" t="s">
        <v>1450</v>
      </c>
      <c r="C432" s="114"/>
      <c r="D432" s="114"/>
    </row>
    <row r="433" spans="1:4" ht="12.75">
      <c r="A433" s="108" t="s">
        <v>1532</v>
      </c>
      <c r="B433" s="110" t="s">
        <v>1451</v>
      </c>
      <c r="C433" s="114"/>
      <c r="D433" s="114"/>
    </row>
    <row r="434" spans="1:4" ht="12.75">
      <c r="A434" s="108" t="s">
        <v>1532</v>
      </c>
      <c r="B434" s="110" t="s">
        <v>1452</v>
      </c>
      <c r="C434" s="114"/>
      <c r="D434" s="114"/>
    </row>
    <row r="435" spans="1:4" ht="12.75">
      <c r="A435" s="108" t="s">
        <v>1532</v>
      </c>
      <c r="B435" s="110" t="s">
        <v>1453</v>
      </c>
      <c r="C435" s="114"/>
      <c r="D435" s="114"/>
    </row>
    <row r="436" spans="1:4" ht="12.75">
      <c r="A436" s="108" t="s">
        <v>1532</v>
      </c>
      <c r="B436" s="110" t="s">
        <v>1454</v>
      </c>
      <c r="C436" s="114"/>
      <c r="D436" s="114"/>
    </row>
    <row r="437" spans="1:4" ht="12.75">
      <c r="A437" s="108" t="s">
        <v>1532</v>
      </c>
      <c r="B437" s="110" t="s">
        <v>1455</v>
      </c>
      <c r="C437" s="114"/>
      <c r="D437" s="114"/>
    </row>
    <row r="438" spans="1:4" ht="12.75">
      <c r="A438" s="108" t="s">
        <v>1532</v>
      </c>
      <c r="B438" s="110" t="s">
        <v>1456</v>
      </c>
      <c r="C438" s="114"/>
      <c r="D438" s="114"/>
    </row>
    <row r="439" spans="1:4" ht="12.75">
      <c r="A439" s="108" t="s">
        <v>1532</v>
      </c>
      <c r="B439" s="110" t="s">
        <v>1457</v>
      </c>
      <c r="C439" s="114"/>
      <c r="D439" s="114"/>
    </row>
    <row r="440" spans="1:4" ht="12.75">
      <c r="A440" s="108" t="s">
        <v>1532</v>
      </c>
      <c r="B440" s="110" t="s">
        <v>1458</v>
      </c>
      <c r="C440" s="114"/>
      <c r="D440" s="114"/>
    </row>
    <row r="441" spans="1:4" ht="12.75">
      <c r="A441" s="108" t="s">
        <v>1532</v>
      </c>
      <c r="B441" s="110" t="s">
        <v>1459</v>
      </c>
      <c r="C441" s="114"/>
      <c r="D441" s="114"/>
    </row>
    <row r="442" spans="1:4" ht="12.75">
      <c r="A442" s="108" t="s">
        <v>1532</v>
      </c>
      <c r="B442" s="110" t="s">
        <v>1460</v>
      </c>
      <c r="C442" s="114"/>
      <c r="D442" s="114"/>
    </row>
    <row r="443" spans="1:4" ht="12.75">
      <c r="A443" s="108" t="s">
        <v>1532</v>
      </c>
      <c r="B443" s="110" t="s">
        <v>1461</v>
      </c>
      <c r="C443" s="114"/>
      <c r="D443" s="114"/>
    </row>
    <row r="444" spans="1:4" ht="12.75">
      <c r="A444" s="108" t="s">
        <v>1532</v>
      </c>
      <c r="B444" s="110" t="s">
        <v>1462</v>
      </c>
      <c r="C444" s="114"/>
      <c r="D444" s="114"/>
    </row>
    <row r="445" spans="1:4" ht="12.75">
      <c r="A445" s="108" t="s">
        <v>1532</v>
      </c>
      <c r="B445" s="110" t="s">
        <v>285</v>
      </c>
      <c r="C445" s="114"/>
      <c r="D445" s="114"/>
    </row>
    <row r="446" spans="1:4" ht="12.75">
      <c r="A446" s="108" t="s">
        <v>1532</v>
      </c>
      <c r="B446" s="110" t="s">
        <v>286</v>
      </c>
      <c r="C446" s="114"/>
      <c r="D446" s="114"/>
    </row>
    <row r="447" spans="1:4" ht="12.75">
      <c r="A447" s="108" t="s">
        <v>1532</v>
      </c>
      <c r="B447" s="110" t="s">
        <v>287</v>
      </c>
      <c r="C447" s="114"/>
      <c r="D447" s="114"/>
    </row>
    <row r="448" spans="1:4" ht="12.75">
      <c r="A448" s="108" t="s">
        <v>1532</v>
      </c>
      <c r="B448" s="110" t="s">
        <v>288</v>
      </c>
      <c r="C448" s="114"/>
      <c r="D448" s="114"/>
    </row>
    <row r="449" spans="1:4" ht="12.75">
      <c r="A449" s="108" t="s">
        <v>1532</v>
      </c>
      <c r="B449" s="110" t="s">
        <v>289</v>
      </c>
      <c r="C449" s="114"/>
      <c r="D449" s="114"/>
    </row>
    <row r="450" spans="1:4" ht="12.75">
      <c r="A450" s="108" t="s">
        <v>1532</v>
      </c>
      <c r="B450" s="110" t="s">
        <v>290</v>
      </c>
      <c r="C450" s="114"/>
      <c r="D450" s="114"/>
    </row>
    <row r="451" spans="1:4" ht="12.75">
      <c r="A451" s="108" t="s">
        <v>1532</v>
      </c>
      <c r="B451" s="110" t="s">
        <v>291</v>
      </c>
      <c r="C451" s="114"/>
      <c r="D451" s="114"/>
    </row>
    <row r="452" spans="1:4" ht="12.75">
      <c r="A452" s="108" t="s">
        <v>1532</v>
      </c>
      <c r="B452" s="110" t="s">
        <v>292</v>
      </c>
      <c r="C452" s="114"/>
      <c r="D452" s="114"/>
    </row>
    <row r="453" spans="1:4" ht="12.75">
      <c r="A453" s="108" t="s">
        <v>1532</v>
      </c>
      <c r="B453" s="110" t="s">
        <v>293</v>
      </c>
      <c r="C453" s="114"/>
      <c r="D453" s="114"/>
    </row>
    <row r="454" spans="1:4" ht="13.5" thickBot="1">
      <c r="A454" s="111" t="s">
        <v>1532</v>
      </c>
      <c r="B454" s="113" t="s">
        <v>294</v>
      </c>
      <c r="C454" s="114"/>
      <c r="D454" s="114"/>
    </row>
    <row r="455" spans="1:4" ht="4.5" customHeight="1" thickBot="1">
      <c r="A455" s="114"/>
      <c r="B455" s="114"/>
      <c r="C455" s="114"/>
      <c r="D455" s="114"/>
    </row>
    <row r="456" spans="1:4" ht="12.75">
      <c r="A456" s="105" t="s">
        <v>295</v>
      </c>
      <c r="B456" s="107" t="s">
        <v>1533</v>
      </c>
      <c r="C456" s="114"/>
      <c r="D456" s="114"/>
    </row>
    <row r="457" spans="1:4" ht="12.75">
      <c r="A457" s="108" t="s">
        <v>295</v>
      </c>
      <c r="B457" s="110" t="s">
        <v>1534</v>
      </c>
      <c r="C457" s="114"/>
      <c r="D457" s="114"/>
    </row>
    <row r="458" spans="1:4" ht="12.75">
      <c r="A458" s="108" t="s">
        <v>295</v>
      </c>
      <c r="B458" s="110" t="s">
        <v>1535</v>
      </c>
      <c r="C458" s="114"/>
      <c r="D458" s="114"/>
    </row>
    <row r="459" spans="1:4" ht="12.75">
      <c r="A459" s="108" t="s">
        <v>295</v>
      </c>
      <c r="B459" s="110" t="s">
        <v>1536</v>
      </c>
      <c r="C459" s="114"/>
      <c r="D459" s="114"/>
    </row>
    <row r="460" spans="1:4" ht="12.75">
      <c r="A460" s="108" t="s">
        <v>295</v>
      </c>
      <c r="B460" s="110" t="s">
        <v>1537</v>
      </c>
      <c r="C460" s="114"/>
      <c r="D460" s="114"/>
    </row>
    <row r="461" spans="1:4" ht="12.75">
      <c r="A461" s="108" t="s">
        <v>295</v>
      </c>
      <c r="B461" s="110" t="s">
        <v>1539</v>
      </c>
      <c r="C461" s="114"/>
      <c r="D461" s="114"/>
    </row>
    <row r="462" spans="1:4" ht="12.75">
      <c r="A462" s="108" t="s">
        <v>295</v>
      </c>
      <c r="B462" s="110" t="s">
        <v>1543</v>
      </c>
      <c r="C462" s="114"/>
      <c r="D462" s="114"/>
    </row>
    <row r="463" spans="1:4" ht="12.75">
      <c r="A463" s="108" t="s">
        <v>295</v>
      </c>
      <c r="B463" s="110" t="s">
        <v>1548</v>
      </c>
      <c r="C463" s="114"/>
      <c r="D463" s="114"/>
    </row>
    <row r="464" spans="1:4" ht="12.75">
      <c r="A464" s="108" t="s">
        <v>295</v>
      </c>
      <c r="B464" s="110" t="s">
        <v>1549</v>
      </c>
      <c r="C464" s="114"/>
      <c r="D464" s="114"/>
    </row>
    <row r="465" spans="1:4" ht="12.75">
      <c r="A465" s="108" t="s">
        <v>295</v>
      </c>
      <c r="B465" s="110" t="s">
        <v>1550</v>
      </c>
      <c r="C465" s="114"/>
      <c r="D465" s="114"/>
    </row>
    <row r="466" spans="1:4" ht="12.75">
      <c r="A466" s="108" t="s">
        <v>295</v>
      </c>
      <c r="B466" s="110" t="s">
        <v>1551</v>
      </c>
      <c r="C466" s="114"/>
      <c r="D466" s="114"/>
    </row>
    <row r="467" spans="1:4" ht="12.75">
      <c r="A467" s="108" t="s">
        <v>295</v>
      </c>
      <c r="B467" s="110" t="s">
        <v>1552</v>
      </c>
      <c r="C467" s="114"/>
      <c r="D467" s="114"/>
    </row>
    <row r="468" spans="1:4" ht="12.75">
      <c r="A468" s="108" t="s">
        <v>295</v>
      </c>
      <c r="B468" s="110" t="s">
        <v>1556</v>
      </c>
      <c r="C468" s="114"/>
      <c r="D468" s="114"/>
    </row>
    <row r="469" spans="1:4" ht="12.75">
      <c r="A469" s="108" t="s">
        <v>295</v>
      </c>
      <c r="B469" s="110" t="s">
        <v>1557</v>
      </c>
      <c r="C469" s="114"/>
      <c r="D469" s="114"/>
    </row>
    <row r="470" spans="1:4" ht="12.75">
      <c r="A470" s="108" t="s">
        <v>295</v>
      </c>
      <c r="B470" s="110" t="s">
        <v>1558</v>
      </c>
      <c r="C470" s="114"/>
      <c r="D470" s="114"/>
    </row>
    <row r="471" spans="1:4" ht="12.75">
      <c r="A471" s="108" t="s">
        <v>295</v>
      </c>
      <c r="B471" s="110" t="s">
        <v>1559</v>
      </c>
      <c r="C471" s="114"/>
      <c r="D471" s="114"/>
    </row>
    <row r="472" spans="1:4" ht="12.75">
      <c r="A472" s="108" t="s">
        <v>295</v>
      </c>
      <c r="B472" s="110" t="s">
        <v>1563</v>
      </c>
      <c r="C472" s="114"/>
      <c r="D472" s="114"/>
    </row>
    <row r="473" spans="1:4" ht="12.75">
      <c r="A473" s="108" t="s">
        <v>295</v>
      </c>
      <c r="B473" s="110" t="s">
        <v>296</v>
      </c>
      <c r="C473" s="114"/>
      <c r="D473" s="114"/>
    </row>
    <row r="474" spans="1:4" ht="12.75">
      <c r="A474" s="108" t="s">
        <v>295</v>
      </c>
      <c r="B474" s="110" t="s">
        <v>1565</v>
      </c>
      <c r="C474" s="114"/>
      <c r="D474" s="114"/>
    </row>
    <row r="475" spans="1:4" ht="12.75">
      <c r="A475" s="108" t="s">
        <v>295</v>
      </c>
      <c r="B475" s="110" t="s">
        <v>1566</v>
      </c>
      <c r="C475" s="114"/>
      <c r="D475" s="114"/>
    </row>
    <row r="476" spans="1:4" ht="12.75">
      <c r="A476" s="108" t="s">
        <v>295</v>
      </c>
      <c r="B476" s="110" t="s">
        <v>1567</v>
      </c>
      <c r="C476" s="114"/>
      <c r="D476" s="114"/>
    </row>
    <row r="477" spans="1:4" ht="12.75">
      <c r="A477" s="108" t="s">
        <v>295</v>
      </c>
      <c r="B477" s="110" t="s">
        <v>1571</v>
      </c>
      <c r="C477" s="114"/>
      <c r="D477" s="114"/>
    </row>
    <row r="478" spans="1:4" ht="12.75">
      <c r="A478" s="108" t="s">
        <v>295</v>
      </c>
      <c r="B478" s="110" t="s">
        <v>1574</v>
      </c>
      <c r="C478" s="114"/>
      <c r="D478" s="114"/>
    </row>
    <row r="479" spans="1:4" ht="12.75">
      <c r="A479" s="108" t="s">
        <v>295</v>
      </c>
      <c r="B479" s="110" t="s">
        <v>1577</v>
      </c>
      <c r="C479" s="114"/>
      <c r="D479" s="114"/>
    </row>
    <row r="480" spans="1:4" ht="12.75">
      <c r="A480" s="108" t="s">
        <v>295</v>
      </c>
      <c r="B480" s="110" t="s">
        <v>1579</v>
      </c>
      <c r="C480" s="114"/>
      <c r="D480" s="114"/>
    </row>
    <row r="481" spans="1:4" ht="12.75">
      <c r="A481" s="108" t="s">
        <v>295</v>
      </c>
      <c r="B481" s="110" t="s">
        <v>1582</v>
      </c>
      <c r="C481" s="114"/>
      <c r="D481" s="114"/>
    </row>
    <row r="482" spans="1:4" ht="12.75">
      <c r="A482" s="108" t="s">
        <v>295</v>
      </c>
      <c r="B482" s="110" t="s">
        <v>1584</v>
      </c>
      <c r="C482" s="114"/>
      <c r="D482" s="114"/>
    </row>
    <row r="483" spans="1:4" ht="12.75">
      <c r="A483" s="108" t="s">
        <v>295</v>
      </c>
      <c r="B483" s="110" t="s">
        <v>1585</v>
      </c>
      <c r="C483" s="114"/>
      <c r="D483" s="114"/>
    </row>
    <row r="484" spans="1:4" ht="12.75">
      <c r="A484" s="108" t="s">
        <v>295</v>
      </c>
      <c r="B484" s="110" t="s">
        <v>1586</v>
      </c>
      <c r="C484" s="114"/>
      <c r="D484" s="114"/>
    </row>
    <row r="485" spans="1:4" ht="12.75">
      <c r="A485" s="108" t="s">
        <v>295</v>
      </c>
      <c r="B485" s="110" t="s">
        <v>1587</v>
      </c>
      <c r="C485" s="114"/>
      <c r="D485" s="114"/>
    </row>
    <row r="486" spans="1:4" ht="12.75">
      <c r="A486" s="108" t="s">
        <v>295</v>
      </c>
      <c r="B486" s="110" t="s">
        <v>1588</v>
      </c>
      <c r="C486" s="114"/>
      <c r="D486" s="114"/>
    </row>
    <row r="487" spans="1:4" ht="12.75">
      <c r="A487" s="108" t="s">
        <v>295</v>
      </c>
      <c r="B487" s="110" t="s">
        <v>1592</v>
      </c>
      <c r="C487" s="114"/>
      <c r="D487" s="114"/>
    </row>
    <row r="488" spans="1:4" ht="12.75">
      <c r="A488" s="108" t="s">
        <v>295</v>
      </c>
      <c r="B488" s="110" t="s">
        <v>1594</v>
      </c>
      <c r="C488" s="114"/>
      <c r="D488" s="114"/>
    </row>
    <row r="489" spans="1:4" ht="12.75">
      <c r="A489" s="108" t="s">
        <v>295</v>
      </c>
      <c r="B489" s="110" t="s">
        <v>1596</v>
      </c>
      <c r="C489" s="114"/>
      <c r="D489" s="114"/>
    </row>
    <row r="490" spans="1:4" ht="12.75">
      <c r="A490" s="108" t="s">
        <v>295</v>
      </c>
      <c r="B490" s="110" t="s">
        <v>1597</v>
      </c>
      <c r="C490" s="114"/>
      <c r="D490" s="114"/>
    </row>
    <row r="491" spans="1:4" ht="12.75">
      <c r="A491" s="108" t="s">
        <v>295</v>
      </c>
      <c r="B491" s="110" t="s">
        <v>1601</v>
      </c>
      <c r="C491" s="114"/>
      <c r="D491" s="114"/>
    </row>
    <row r="492" spans="1:4" ht="12.75">
      <c r="A492" s="108" t="s">
        <v>295</v>
      </c>
      <c r="B492" s="110" t="s">
        <v>1602</v>
      </c>
      <c r="C492" s="114"/>
      <c r="D492" s="114"/>
    </row>
    <row r="493" spans="1:4" ht="12.75">
      <c r="A493" s="108" t="s">
        <v>295</v>
      </c>
      <c r="B493" s="110" t="s">
        <v>1603</v>
      </c>
      <c r="C493" s="114"/>
      <c r="D493" s="114"/>
    </row>
    <row r="494" spans="1:4" ht="12.75">
      <c r="A494" s="108" t="s">
        <v>295</v>
      </c>
      <c r="B494" s="110" t="s">
        <v>1604</v>
      </c>
      <c r="C494" s="114"/>
      <c r="D494" s="114"/>
    </row>
    <row r="495" spans="1:4" ht="12.75">
      <c r="A495" s="108" t="s">
        <v>295</v>
      </c>
      <c r="B495" s="110" t="s">
        <v>1605</v>
      </c>
      <c r="C495" s="114"/>
      <c r="D495" s="114"/>
    </row>
    <row r="496" spans="1:4" ht="12.75">
      <c r="A496" s="108" t="s">
        <v>295</v>
      </c>
      <c r="B496" s="110" t="s">
        <v>1451</v>
      </c>
      <c r="C496" s="114"/>
      <c r="D496" s="114"/>
    </row>
    <row r="497" spans="1:4" ht="12.75">
      <c r="A497" s="108" t="s">
        <v>295</v>
      </c>
      <c r="B497" s="110" t="s">
        <v>1452</v>
      </c>
      <c r="C497" s="114"/>
      <c r="D497" s="114"/>
    </row>
    <row r="498" spans="1:4" ht="12.75">
      <c r="A498" s="108" t="s">
        <v>295</v>
      </c>
      <c r="B498" s="110" t="s">
        <v>1455</v>
      </c>
      <c r="C498" s="114"/>
      <c r="D498" s="114"/>
    </row>
    <row r="499" spans="1:4" ht="12.75">
      <c r="A499" s="108" t="s">
        <v>295</v>
      </c>
      <c r="B499" s="110" t="s">
        <v>1458</v>
      </c>
      <c r="C499" s="114"/>
      <c r="D499" s="114"/>
    </row>
    <row r="500" spans="1:4" ht="13.5" thickBot="1">
      <c r="A500" s="111" t="s">
        <v>295</v>
      </c>
      <c r="B500" s="113" t="s">
        <v>1461</v>
      </c>
      <c r="C500" s="114"/>
      <c r="D500" s="114"/>
    </row>
    <row r="501" spans="1:4" ht="6" customHeight="1" thickBot="1">
      <c r="A501" s="114"/>
      <c r="B501" s="114"/>
      <c r="C501" s="114"/>
      <c r="D501" s="114"/>
    </row>
    <row r="502" spans="1:4" ht="12.75">
      <c r="A502" s="105" t="s">
        <v>297</v>
      </c>
      <c r="B502" s="107" t="s">
        <v>1533</v>
      </c>
      <c r="C502" s="114"/>
      <c r="D502" s="114"/>
    </row>
    <row r="503" spans="1:4" ht="12.75">
      <c r="A503" s="108" t="s">
        <v>297</v>
      </c>
      <c r="B503" s="110" t="s">
        <v>1534</v>
      </c>
      <c r="C503" s="114"/>
      <c r="D503" s="114"/>
    </row>
    <row r="504" spans="1:4" ht="12.75">
      <c r="A504" s="108" t="s">
        <v>297</v>
      </c>
      <c r="B504" s="110" t="s">
        <v>1535</v>
      </c>
      <c r="C504" s="114"/>
      <c r="D504" s="114"/>
    </row>
    <row r="505" spans="1:4" ht="12.75">
      <c r="A505" s="108" t="s">
        <v>297</v>
      </c>
      <c r="B505" s="110" t="s">
        <v>1536</v>
      </c>
      <c r="C505" s="114"/>
      <c r="D505" s="114"/>
    </row>
    <row r="506" spans="1:4" ht="12.75">
      <c r="A506" s="108" t="s">
        <v>297</v>
      </c>
      <c r="B506" s="110" t="s">
        <v>1537</v>
      </c>
      <c r="C506" s="114"/>
      <c r="D506" s="114"/>
    </row>
    <row r="507" spans="1:4" ht="12.75">
      <c r="A507" s="108" t="s">
        <v>297</v>
      </c>
      <c r="B507" s="110" t="s">
        <v>1539</v>
      </c>
      <c r="C507" s="114"/>
      <c r="D507" s="114"/>
    </row>
    <row r="508" spans="1:4" ht="12.75">
      <c r="A508" s="108" t="s">
        <v>297</v>
      </c>
      <c r="B508" s="110" t="s">
        <v>1541</v>
      </c>
      <c r="C508" s="114"/>
      <c r="D508" s="114"/>
    </row>
    <row r="509" spans="1:4" ht="12.75">
      <c r="A509" s="108" t="s">
        <v>297</v>
      </c>
      <c r="B509" s="110" t="s">
        <v>1548</v>
      </c>
      <c r="C509" s="114"/>
      <c r="D509" s="114"/>
    </row>
    <row r="510" spans="1:4" ht="12.75">
      <c r="A510" s="108" t="s">
        <v>297</v>
      </c>
      <c r="B510" s="110" t="s">
        <v>1549</v>
      </c>
      <c r="C510" s="114"/>
      <c r="D510" s="114"/>
    </row>
    <row r="511" spans="1:4" ht="12.75">
      <c r="A511" s="108" t="s">
        <v>297</v>
      </c>
      <c r="B511" s="110" t="s">
        <v>1550</v>
      </c>
      <c r="C511" s="114"/>
      <c r="D511" s="114"/>
    </row>
    <row r="512" spans="1:4" ht="12.75">
      <c r="A512" s="108" t="s">
        <v>297</v>
      </c>
      <c r="B512" s="110" t="s">
        <v>1551</v>
      </c>
      <c r="C512" s="114"/>
      <c r="D512" s="114"/>
    </row>
    <row r="513" spans="1:4" ht="12.75">
      <c r="A513" s="108" t="s">
        <v>297</v>
      </c>
      <c r="B513" s="110" t="s">
        <v>1552</v>
      </c>
      <c r="C513" s="114"/>
      <c r="D513" s="114"/>
    </row>
    <row r="514" spans="1:4" ht="12.75">
      <c r="A514" s="108" t="s">
        <v>297</v>
      </c>
      <c r="B514" s="110" t="s">
        <v>1556</v>
      </c>
      <c r="C514" s="114"/>
      <c r="D514" s="114"/>
    </row>
    <row r="515" spans="1:4" ht="12.75">
      <c r="A515" s="108" t="s">
        <v>297</v>
      </c>
      <c r="B515" s="110" t="s">
        <v>1557</v>
      </c>
      <c r="C515" s="114"/>
      <c r="D515" s="114"/>
    </row>
    <row r="516" spans="1:4" ht="12.75">
      <c r="A516" s="108" t="s">
        <v>297</v>
      </c>
      <c r="B516" s="110" t="s">
        <v>1558</v>
      </c>
      <c r="C516" s="114"/>
      <c r="D516" s="114"/>
    </row>
    <row r="517" spans="1:4" ht="12.75">
      <c r="A517" s="108" t="s">
        <v>297</v>
      </c>
      <c r="B517" s="110" t="s">
        <v>1563</v>
      </c>
      <c r="C517" s="114"/>
      <c r="D517" s="114"/>
    </row>
    <row r="518" spans="1:4" ht="12.75">
      <c r="A518" s="108" t="s">
        <v>297</v>
      </c>
      <c r="B518" s="110" t="s">
        <v>296</v>
      </c>
      <c r="C518" s="114"/>
      <c r="D518" s="114"/>
    </row>
    <row r="519" spans="1:4" ht="12.75">
      <c r="A519" s="108" t="s">
        <v>297</v>
      </c>
      <c r="B519" s="110" t="s">
        <v>1565</v>
      </c>
      <c r="C519" s="114"/>
      <c r="D519" s="114"/>
    </row>
    <row r="520" spans="1:4" ht="12.75">
      <c r="A520" s="108" t="s">
        <v>297</v>
      </c>
      <c r="B520" s="110" t="s">
        <v>1566</v>
      </c>
      <c r="C520" s="114"/>
      <c r="D520" s="114"/>
    </row>
    <row r="521" spans="1:4" ht="12.75">
      <c r="A521" s="108" t="s">
        <v>297</v>
      </c>
      <c r="B521" s="110" t="s">
        <v>1567</v>
      </c>
      <c r="C521" s="114"/>
      <c r="D521" s="114"/>
    </row>
    <row r="522" spans="1:4" ht="12.75">
      <c r="A522" s="108" t="s">
        <v>297</v>
      </c>
      <c r="B522" s="110" t="s">
        <v>1571</v>
      </c>
      <c r="C522" s="114"/>
      <c r="D522" s="114"/>
    </row>
    <row r="523" spans="1:4" ht="12.75">
      <c r="A523" s="108" t="s">
        <v>297</v>
      </c>
      <c r="B523" s="110" t="s">
        <v>1574</v>
      </c>
      <c r="C523" s="114"/>
      <c r="D523" s="114"/>
    </row>
    <row r="524" spans="1:4" ht="12.75">
      <c r="A524" s="108" t="s">
        <v>297</v>
      </c>
      <c r="B524" s="110" t="s">
        <v>1577</v>
      </c>
      <c r="C524" s="114"/>
      <c r="D524" s="114"/>
    </row>
    <row r="525" spans="1:4" ht="12.75">
      <c r="A525" s="108" t="s">
        <v>297</v>
      </c>
      <c r="B525" s="110" t="s">
        <v>1580</v>
      </c>
      <c r="C525" s="114"/>
      <c r="D525" s="114"/>
    </row>
    <row r="526" spans="1:4" ht="12.75">
      <c r="A526" s="108" t="s">
        <v>297</v>
      </c>
      <c r="B526" s="110" t="s">
        <v>1582</v>
      </c>
      <c r="C526" s="114"/>
      <c r="D526" s="114"/>
    </row>
    <row r="527" spans="1:4" ht="12.75">
      <c r="A527" s="108" t="s">
        <v>297</v>
      </c>
      <c r="B527" s="110" t="s">
        <v>1584</v>
      </c>
      <c r="C527" s="114"/>
      <c r="D527" s="114"/>
    </row>
    <row r="528" spans="1:4" ht="12.75">
      <c r="A528" s="108" t="s">
        <v>297</v>
      </c>
      <c r="B528" s="110" t="s">
        <v>1585</v>
      </c>
      <c r="C528" s="114"/>
      <c r="D528" s="114"/>
    </row>
    <row r="529" spans="1:4" ht="12.75">
      <c r="A529" s="108" t="s">
        <v>297</v>
      </c>
      <c r="B529" s="110" t="s">
        <v>1586</v>
      </c>
      <c r="C529" s="114"/>
      <c r="D529" s="114"/>
    </row>
    <row r="530" spans="1:4" ht="12.75">
      <c r="A530" s="108" t="s">
        <v>297</v>
      </c>
      <c r="B530" s="110" t="s">
        <v>1587</v>
      </c>
      <c r="C530" s="114"/>
      <c r="D530" s="114"/>
    </row>
    <row r="531" spans="1:4" ht="12.75">
      <c r="A531" s="108" t="s">
        <v>297</v>
      </c>
      <c r="B531" s="110" t="s">
        <v>1588</v>
      </c>
      <c r="C531" s="114"/>
      <c r="D531" s="114"/>
    </row>
    <row r="532" spans="1:4" ht="12.75">
      <c r="A532" s="108" t="s">
        <v>297</v>
      </c>
      <c r="B532" s="110" t="s">
        <v>1592</v>
      </c>
      <c r="C532" s="114"/>
      <c r="D532" s="114"/>
    </row>
    <row r="533" spans="1:4" ht="12.75">
      <c r="A533" s="108" t="s">
        <v>297</v>
      </c>
      <c r="B533" s="110" t="s">
        <v>1594</v>
      </c>
      <c r="C533" s="114"/>
      <c r="D533" s="114"/>
    </row>
    <row r="534" spans="1:4" ht="12.75">
      <c r="A534" s="108" t="s">
        <v>297</v>
      </c>
      <c r="B534" s="110" t="s">
        <v>1596</v>
      </c>
      <c r="C534" s="114"/>
      <c r="D534" s="114"/>
    </row>
    <row r="535" spans="1:4" ht="12.75">
      <c r="A535" s="108" t="s">
        <v>297</v>
      </c>
      <c r="B535" s="110" t="s">
        <v>1599</v>
      </c>
      <c r="C535" s="114"/>
      <c r="D535" s="114"/>
    </row>
    <row r="536" spans="1:4" ht="12.75">
      <c r="A536" s="108" t="s">
        <v>297</v>
      </c>
      <c r="B536" s="110" t="s">
        <v>1602</v>
      </c>
      <c r="C536" s="114"/>
      <c r="D536" s="114"/>
    </row>
    <row r="537" spans="1:4" ht="12.75">
      <c r="A537" s="108" t="s">
        <v>297</v>
      </c>
      <c r="B537" s="110" t="s">
        <v>1603</v>
      </c>
      <c r="C537" s="114"/>
      <c r="D537" s="114"/>
    </row>
    <row r="538" spans="1:4" ht="12.75">
      <c r="A538" s="108" t="s">
        <v>297</v>
      </c>
      <c r="B538" s="110" t="s">
        <v>1604</v>
      </c>
      <c r="C538" s="114"/>
      <c r="D538" s="114"/>
    </row>
    <row r="539" spans="1:4" ht="12.75">
      <c r="A539" s="108" t="s">
        <v>297</v>
      </c>
      <c r="B539" s="110" t="s">
        <v>1605</v>
      </c>
      <c r="C539" s="114"/>
      <c r="D539" s="114"/>
    </row>
    <row r="540" spans="1:4" ht="12.75">
      <c r="A540" s="108" t="s">
        <v>297</v>
      </c>
      <c r="B540" s="110" t="s">
        <v>1450</v>
      </c>
      <c r="C540" s="114"/>
      <c r="D540" s="114"/>
    </row>
    <row r="541" spans="1:4" ht="12.75">
      <c r="A541" s="108" t="s">
        <v>297</v>
      </c>
      <c r="B541" s="110" t="s">
        <v>1451</v>
      </c>
      <c r="C541" s="114"/>
      <c r="D541" s="114"/>
    </row>
    <row r="542" spans="1:4" ht="12.75">
      <c r="A542" s="108" t="s">
        <v>297</v>
      </c>
      <c r="B542" s="110" t="s">
        <v>1452</v>
      </c>
      <c r="C542" s="114"/>
      <c r="D542" s="114"/>
    </row>
    <row r="543" spans="1:4" ht="12.75">
      <c r="A543" s="108" t="s">
        <v>297</v>
      </c>
      <c r="B543" s="110" t="s">
        <v>1455</v>
      </c>
      <c r="C543" s="114"/>
      <c r="D543" s="114"/>
    </row>
    <row r="544" spans="1:4" ht="12.75">
      <c r="A544" s="108" t="s">
        <v>297</v>
      </c>
      <c r="B544" s="110" t="s">
        <v>1456</v>
      </c>
      <c r="C544" s="114"/>
      <c r="D544" s="114"/>
    </row>
    <row r="545" spans="1:4" ht="12.75">
      <c r="A545" s="108" t="s">
        <v>297</v>
      </c>
      <c r="B545" s="110" t="s">
        <v>1458</v>
      </c>
      <c r="C545" s="114"/>
      <c r="D545" s="114"/>
    </row>
    <row r="546" spans="1:4" ht="12.75">
      <c r="A546" s="108" t="s">
        <v>297</v>
      </c>
      <c r="B546" s="110" t="s">
        <v>1459</v>
      </c>
      <c r="C546" s="114"/>
      <c r="D546" s="114"/>
    </row>
    <row r="547" spans="1:4" ht="12.75">
      <c r="A547" s="108" t="s">
        <v>297</v>
      </c>
      <c r="B547" s="110" t="s">
        <v>1461</v>
      </c>
      <c r="C547" s="114"/>
      <c r="D547" s="114"/>
    </row>
    <row r="548" spans="1:4" ht="12.75">
      <c r="A548" s="108" t="s">
        <v>297</v>
      </c>
      <c r="B548" s="110" t="s">
        <v>298</v>
      </c>
      <c r="C548" s="114"/>
      <c r="D548" s="114"/>
    </row>
    <row r="549" spans="1:4" ht="12.75">
      <c r="A549" s="108" t="s">
        <v>297</v>
      </c>
      <c r="B549" s="110" t="s">
        <v>286</v>
      </c>
      <c r="C549" s="114"/>
      <c r="D549" s="114"/>
    </row>
    <row r="550" spans="1:4" ht="12.75">
      <c r="A550" s="108" t="s">
        <v>297</v>
      </c>
      <c r="B550" s="110" t="s">
        <v>288</v>
      </c>
      <c r="C550" s="114"/>
      <c r="D550" s="114"/>
    </row>
    <row r="551" spans="1:4" ht="12.75">
      <c r="A551" s="108" t="s">
        <v>297</v>
      </c>
      <c r="B551" s="110" t="s">
        <v>299</v>
      </c>
      <c r="C551" s="114"/>
      <c r="D551" s="114"/>
    </row>
    <row r="552" spans="1:4" ht="12.75">
      <c r="A552" s="108" t="s">
        <v>297</v>
      </c>
      <c r="B552" s="110" t="s">
        <v>300</v>
      </c>
      <c r="C552" s="114"/>
      <c r="D552" s="114"/>
    </row>
    <row r="553" spans="1:4" ht="12.75">
      <c r="A553" s="108" t="s">
        <v>297</v>
      </c>
      <c r="B553" s="110" t="s">
        <v>301</v>
      </c>
      <c r="C553" s="114"/>
      <c r="D553" s="114"/>
    </row>
    <row r="554" spans="1:4" ht="12.75">
      <c r="A554" s="108" t="s">
        <v>297</v>
      </c>
      <c r="B554" s="110" t="s">
        <v>302</v>
      </c>
      <c r="C554" s="114"/>
      <c r="D554" s="114"/>
    </row>
    <row r="555" spans="1:4" ht="12.75">
      <c r="A555" s="108" t="s">
        <v>297</v>
      </c>
      <c r="B555" s="110" t="s">
        <v>303</v>
      </c>
      <c r="C555" s="114"/>
      <c r="D555" s="114"/>
    </row>
    <row r="556" spans="1:4" ht="13.5" thickBot="1">
      <c r="A556" s="111" t="s">
        <v>297</v>
      </c>
      <c r="B556" s="113" t="s">
        <v>304</v>
      </c>
      <c r="C556" s="114"/>
      <c r="D556" s="114"/>
    </row>
    <row r="557" spans="1:4" ht="20.25" customHeight="1" thickBot="1">
      <c r="A557" s="87" t="s">
        <v>2331</v>
      </c>
      <c r="B557" s="88" t="s">
        <v>2332</v>
      </c>
      <c r="C557" s="89"/>
      <c r="D557" s="89"/>
    </row>
    <row r="558" spans="1:4" ht="15">
      <c r="A558" s="91" t="s">
        <v>305</v>
      </c>
      <c r="B558" s="128" t="s">
        <v>306</v>
      </c>
      <c r="C558" s="93"/>
      <c r="D558" s="93"/>
    </row>
    <row r="559" spans="1:4" ht="15">
      <c r="A559" s="94" t="s">
        <v>305</v>
      </c>
      <c r="B559" s="95" t="s">
        <v>307</v>
      </c>
      <c r="C559" s="93"/>
      <c r="D559" s="93"/>
    </row>
    <row r="560" spans="1:4" ht="15">
      <c r="A560" s="94" t="s">
        <v>305</v>
      </c>
      <c r="B560" s="95" t="s">
        <v>308</v>
      </c>
      <c r="C560" s="93"/>
      <c r="D560" s="93"/>
    </row>
    <row r="561" spans="1:4" ht="15">
      <c r="A561" s="94" t="s">
        <v>305</v>
      </c>
      <c r="B561" s="95" t="s">
        <v>309</v>
      </c>
      <c r="C561" s="93"/>
      <c r="D561" s="93"/>
    </row>
    <row r="562" spans="1:4" ht="15">
      <c r="A562" s="94" t="s">
        <v>305</v>
      </c>
      <c r="B562" s="95" t="s">
        <v>310</v>
      </c>
      <c r="C562" s="93"/>
      <c r="D562" s="93"/>
    </row>
    <row r="563" spans="1:4" ht="15">
      <c r="A563" s="94" t="s">
        <v>305</v>
      </c>
      <c r="B563" s="95" t="s">
        <v>311</v>
      </c>
      <c r="C563" s="93"/>
      <c r="D563" s="93"/>
    </row>
    <row r="564" spans="1:4" ht="15">
      <c r="A564" s="94" t="s">
        <v>305</v>
      </c>
      <c r="B564" s="95" t="s">
        <v>312</v>
      </c>
      <c r="C564" s="93"/>
      <c r="D564" s="93"/>
    </row>
    <row r="565" spans="1:4" ht="15">
      <c r="A565" s="94" t="s">
        <v>305</v>
      </c>
      <c r="B565" s="95" t="s">
        <v>313</v>
      </c>
      <c r="C565" s="93"/>
      <c r="D565" s="93"/>
    </row>
    <row r="566" spans="1:4" ht="15">
      <c r="A566" s="94" t="s">
        <v>305</v>
      </c>
      <c r="B566" s="95" t="s">
        <v>314</v>
      </c>
      <c r="C566" s="93"/>
      <c r="D566" s="93"/>
    </row>
    <row r="567" spans="1:4" ht="15">
      <c r="A567" s="94" t="s">
        <v>305</v>
      </c>
      <c r="B567" s="95" t="s">
        <v>315</v>
      </c>
      <c r="C567" s="93"/>
      <c r="D567" s="93"/>
    </row>
    <row r="568" spans="1:4" ht="15">
      <c r="A568" s="94" t="s">
        <v>305</v>
      </c>
      <c r="B568" s="95" t="s">
        <v>316</v>
      </c>
      <c r="C568" s="93"/>
      <c r="D568" s="93"/>
    </row>
    <row r="569" spans="1:4" ht="15">
      <c r="A569" s="94" t="s">
        <v>305</v>
      </c>
      <c r="B569" s="95" t="s">
        <v>317</v>
      </c>
      <c r="C569" s="93"/>
      <c r="D569" s="93"/>
    </row>
    <row r="570" spans="1:4" ht="15">
      <c r="A570" s="94" t="s">
        <v>305</v>
      </c>
      <c r="B570" s="95" t="s">
        <v>3051</v>
      </c>
      <c r="C570" s="93"/>
      <c r="D570" s="93"/>
    </row>
    <row r="571" spans="1:4" ht="15">
      <c r="A571" s="94" t="s">
        <v>305</v>
      </c>
      <c r="B571" s="95" t="s">
        <v>3052</v>
      </c>
      <c r="C571" s="93"/>
      <c r="D571" s="93"/>
    </row>
    <row r="572" spans="1:4" ht="15">
      <c r="A572" s="94" t="s">
        <v>305</v>
      </c>
      <c r="B572" s="95" t="s">
        <v>3053</v>
      </c>
      <c r="C572" s="93"/>
      <c r="D572" s="93"/>
    </row>
    <row r="573" spans="1:4" ht="15">
      <c r="A573" s="94" t="s">
        <v>305</v>
      </c>
      <c r="B573" s="95" t="s">
        <v>3054</v>
      </c>
      <c r="C573" s="93"/>
      <c r="D573" s="93"/>
    </row>
    <row r="574" spans="1:4" ht="15">
      <c r="A574" s="94" t="s">
        <v>305</v>
      </c>
      <c r="B574" s="95" t="s">
        <v>3055</v>
      </c>
      <c r="C574" s="93"/>
      <c r="D574" s="93"/>
    </row>
    <row r="575" spans="1:4" ht="15">
      <c r="A575" s="94" t="s">
        <v>305</v>
      </c>
      <c r="B575" s="95" t="s">
        <v>3056</v>
      </c>
      <c r="C575" s="93"/>
      <c r="D575" s="93"/>
    </row>
    <row r="576" spans="1:4" ht="15">
      <c r="A576" s="94" t="s">
        <v>305</v>
      </c>
      <c r="B576" s="95" t="s">
        <v>3057</v>
      </c>
      <c r="C576" s="93"/>
      <c r="D576" s="93"/>
    </row>
    <row r="577" spans="1:4" ht="15">
      <c r="A577" s="94" t="s">
        <v>305</v>
      </c>
      <c r="B577" s="95" t="s">
        <v>3058</v>
      </c>
      <c r="C577" s="93"/>
      <c r="D577" s="93"/>
    </row>
    <row r="578" spans="1:4" ht="15">
      <c r="A578" s="94" t="s">
        <v>305</v>
      </c>
      <c r="B578" s="95" t="s">
        <v>3059</v>
      </c>
      <c r="C578" s="93"/>
      <c r="D578" s="93"/>
    </row>
    <row r="579" spans="1:4" ht="15">
      <c r="A579" s="129" t="s">
        <v>2409</v>
      </c>
      <c r="B579" s="130" t="s">
        <v>3060</v>
      </c>
      <c r="C579" s="131"/>
      <c r="D579" s="131"/>
    </row>
    <row r="580" spans="1:4" ht="15">
      <c r="A580" s="129" t="s">
        <v>2409</v>
      </c>
      <c r="B580" s="130" t="s">
        <v>3061</v>
      </c>
      <c r="C580" s="131"/>
      <c r="D580" s="131"/>
    </row>
    <row r="581" spans="1:4" ht="15">
      <c r="A581" s="129" t="s">
        <v>2409</v>
      </c>
      <c r="B581" s="130" t="s">
        <v>4238</v>
      </c>
      <c r="C581" s="131"/>
      <c r="D581" s="131"/>
    </row>
    <row r="582" spans="1:4" ht="15">
      <c r="A582" s="94" t="s">
        <v>2409</v>
      </c>
      <c r="B582" s="95" t="s">
        <v>4239</v>
      </c>
      <c r="C582" s="93"/>
      <c r="D582" s="93"/>
    </row>
    <row r="583" spans="1:4" ht="15">
      <c r="A583" s="94" t="s">
        <v>2409</v>
      </c>
      <c r="B583" s="95" t="s">
        <v>4240</v>
      </c>
      <c r="C583" s="93"/>
      <c r="D583" s="93"/>
    </row>
    <row r="584" spans="1:4" ht="15">
      <c r="A584" s="94" t="s">
        <v>2409</v>
      </c>
      <c r="B584" s="95" t="s">
        <v>4241</v>
      </c>
      <c r="C584" s="93"/>
      <c r="D584" s="93"/>
    </row>
    <row r="585" spans="1:4" ht="15">
      <c r="A585" s="94" t="s">
        <v>2409</v>
      </c>
      <c r="B585" s="95" t="s">
        <v>4242</v>
      </c>
      <c r="C585" s="93"/>
      <c r="D585" s="93"/>
    </row>
    <row r="586" spans="1:4" ht="15">
      <c r="A586" s="94" t="s">
        <v>2409</v>
      </c>
      <c r="B586" s="95" t="s">
        <v>4243</v>
      </c>
      <c r="C586" s="93"/>
      <c r="D586" s="93"/>
    </row>
    <row r="587" spans="1:4" ht="15">
      <c r="A587" s="94" t="s">
        <v>2409</v>
      </c>
      <c r="B587" s="95" t="s">
        <v>4244</v>
      </c>
      <c r="C587" s="93"/>
      <c r="D587" s="93"/>
    </row>
    <row r="588" spans="1:4" ht="15">
      <c r="A588" s="94" t="s">
        <v>2409</v>
      </c>
      <c r="B588" s="95" t="s">
        <v>4245</v>
      </c>
      <c r="C588" s="93"/>
      <c r="D588" s="93"/>
    </row>
    <row r="589" spans="1:4" ht="15">
      <c r="A589" s="94" t="s">
        <v>2409</v>
      </c>
      <c r="B589" s="95" t="s">
        <v>4246</v>
      </c>
      <c r="C589" s="93"/>
      <c r="D589" s="93"/>
    </row>
    <row r="590" spans="1:4" ht="15">
      <c r="A590" s="94" t="s">
        <v>2409</v>
      </c>
      <c r="B590" s="95" t="s">
        <v>4247</v>
      </c>
      <c r="C590" s="93"/>
      <c r="D590" s="93"/>
    </row>
    <row r="591" spans="1:4" ht="15">
      <c r="A591" s="94" t="s">
        <v>2409</v>
      </c>
      <c r="B591" s="95" t="s">
        <v>4248</v>
      </c>
      <c r="C591" s="93"/>
      <c r="D591" s="93"/>
    </row>
    <row r="592" spans="1:4" ht="15">
      <c r="A592" s="94" t="s">
        <v>2409</v>
      </c>
      <c r="B592" s="95" t="s">
        <v>4249</v>
      </c>
      <c r="C592" s="93"/>
      <c r="D592" s="93"/>
    </row>
    <row r="593" spans="1:4" ht="15">
      <c r="A593" s="94" t="s">
        <v>2409</v>
      </c>
      <c r="B593" s="95" t="s">
        <v>4250</v>
      </c>
      <c r="C593" s="93"/>
      <c r="D593" s="93"/>
    </row>
    <row r="594" spans="1:4" ht="15">
      <c r="A594" s="94" t="s">
        <v>2409</v>
      </c>
      <c r="B594" s="95" t="s">
        <v>4251</v>
      </c>
      <c r="C594" s="93"/>
      <c r="D594" s="93"/>
    </row>
    <row r="595" spans="1:4" ht="15">
      <c r="A595" s="129" t="s">
        <v>2409</v>
      </c>
      <c r="B595" s="130" t="s">
        <v>4252</v>
      </c>
      <c r="C595" s="131"/>
      <c r="D595" s="131"/>
    </row>
    <row r="596" spans="1:4" ht="15">
      <c r="A596" s="129" t="s">
        <v>2409</v>
      </c>
      <c r="B596" s="130" t="s">
        <v>4253</v>
      </c>
      <c r="C596" s="131"/>
      <c r="D596" s="131"/>
    </row>
    <row r="597" spans="1:4" ht="15">
      <c r="A597" s="94" t="s">
        <v>2409</v>
      </c>
      <c r="B597" s="95" t="s">
        <v>4254</v>
      </c>
      <c r="C597" s="93"/>
      <c r="D597" s="93"/>
    </row>
    <row r="598" spans="1:4" ht="15">
      <c r="A598" s="94" t="s">
        <v>2409</v>
      </c>
      <c r="B598" s="95" t="s">
        <v>4255</v>
      </c>
      <c r="C598" s="93"/>
      <c r="D598" s="93"/>
    </row>
    <row r="599" spans="1:4" ht="15">
      <c r="A599" s="94" t="s">
        <v>2409</v>
      </c>
      <c r="B599" s="95" t="s">
        <v>4256</v>
      </c>
      <c r="C599" s="93"/>
      <c r="D599" s="93"/>
    </row>
    <row r="600" spans="1:4" ht="15">
      <c r="A600" s="94" t="s">
        <v>2409</v>
      </c>
      <c r="B600" s="95" t="s">
        <v>4257</v>
      </c>
      <c r="C600" s="93"/>
      <c r="D600" s="93"/>
    </row>
    <row r="601" spans="1:4" ht="15">
      <c r="A601" s="94" t="s">
        <v>2409</v>
      </c>
      <c r="B601" s="95" t="s">
        <v>4258</v>
      </c>
      <c r="C601" s="93"/>
      <c r="D601" s="93"/>
    </row>
    <row r="602" spans="1:4" ht="15">
      <c r="A602" s="94" t="s">
        <v>2409</v>
      </c>
      <c r="B602" s="95" t="s">
        <v>4259</v>
      </c>
      <c r="C602" s="93"/>
      <c r="D602" s="93"/>
    </row>
    <row r="603" spans="1:4" ht="15">
      <c r="A603" s="94" t="s">
        <v>2409</v>
      </c>
      <c r="B603" s="95" t="s">
        <v>4260</v>
      </c>
      <c r="C603" s="93"/>
      <c r="D603" s="93"/>
    </row>
    <row r="604" spans="1:4" ht="15">
      <c r="A604" s="94" t="s">
        <v>2409</v>
      </c>
      <c r="B604" s="95" t="s">
        <v>4261</v>
      </c>
      <c r="C604" s="93"/>
      <c r="D604" s="93"/>
    </row>
    <row r="605" spans="1:4" ht="15">
      <c r="A605" s="94" t="s">
        <v>2409</v>
      </c>
      <c r="B605" s="95" t="s">
        <v>4262</v>
      </c>
      <c r="C605" s="93"/>
      <c r="D605" s="93"/>
    </row>
    <row r="606" spans="1:4" ht="15">
      <c r="A606" s="94" t="s">
        <v>2409</v>
      </c>
      <c r="B606" s="95" t="s">
        <v>4263</v>
      </c>
      <c r="C606" s="93"/>
      <c r="D606" s="93"/>
    </row>
    <row r="607" spans="1:4" ht="15">
      <c r="A607" s="94" t="s">
        <v>2409</v>
      </c>
      <c r="B607" s="95" t="s">
        <v>4264</v>
      </c>
      <c r="C607" s="93"/>
      <c r="D607" s="93"/>
    </row>
    <row r="608" spans="1:4" ht="15">
      <c r="A608" s="94" t="s">
        <v>2409</v>
      </c>
      <c r="B608" s="95" t="s">
        <v>4265</v>
      </c>
      <c r="C608" s="93"/>
      <c r="D608" s="93"/>
    </row>
    <row r="609" spans="1:4" ht="15">
      <c r="A609" s="94" t="s">
        <v>2409</v>
      </c>
      <c r="B609" s="95" t="s">
        <v>4266</v>
      </c>
      <c r="C609" s="93"/>
      <c r="D609" s="93"/>
    </row>
    <row r="610" spans="1:4" ht="15">
      <c r="A610" s="129" t="s">
        <v>2409</v>
      </c>
      <c r="B610" s="130" t="s">
        <v>4267</v>
      </c>
      <c r="C610" s="131"/>
      <c r="D610" s="131"/>
    </row>
    <row r="611" spans="1:4" ht="15">
      <c r="A611" s="129" t="s">
        <v>2409</v>
      </c>
      <c r="B611" s="130" t="s">
        <v>4268</v>
      </c>
      <c r="C611" s="131"/>
      <c r="D611" s="131"/>
    </row>
    <row r="612" spans="1:4" ht="15">
      <c r="A612" s="129" t="s">
        <v>2409</v>
      </c>
      <c r="B612" s="130" t="s">
        <v>4269</v>
      </c>
      <c r="C612" s="131"/>
      <c r="D612" s="131"/>
    </row>
    <row r="613" spans="1:4" ht="15">
      <c r="A613" s="129" t="s">
        <v>2409</v>
      </c>
      <c r="B613" s="130" t="s">
        <v>4270</v>
      </c>
      <c r="C613" s="131"/>
      <c r="D613" s="131"/>
    </row>
    <row r="614" spans="1:4" ht="15">
      <c r="A614" s="129" t="s">
        <v>2409</v>
      </c>
      <c r="B614" s="130" t="s">
        <v>4271</v>
      </c>
      <c r="C614" s="131"/>
      <c r="D614" s="131"/>
    </row>
    <row r="615" spans="1:4" ht="15">
      <c r="A615" s="129" t="s">
        <v>2409</v>
      </c>
      <c r="B615" s="130" t="s">
        <v>4272</v>
      </c>
      <c r="C615" s="131"/>
      <c r="D615" s="131"/>
    </row>
    <row r="616" spans="1:4" ht="15">
      <c r="A616" s="129" t="s">
        <v>2409</v>
      </c>
      <c r="B616" s="130" t="s">
        <v>4273</v>
      </c>
      <c r="C616" s="131"/>
      <c r="D616" s="131"/>
    </row>
    <row r="617" spans="1:4" ht="15">
      <c r="A617" s="129" t="s">
        <v>2409</v>
      </c>
      <c r="B617" s="130" t="s">
        <v>4274</v>
      </c>
      <c r="C617" s="131"/>
      <c r="D617" s="131"/>
    </row>
    <row r="618" spans="1:4" ht="15">
      <c r="A618" s="129" t="s">
        <v>2409</v>
      </c>
      <c r="B618" s="130" t="s">
        <v>4275</v>
      </c>
      <c r="C618" s="131"/>
      <c r="D618" s="131"/>
    </row>
    <row r="619" spans="1:4" ht="15">
      <c r="A619" s="94" t="s">
        <v>2409</v>
      </c>
      <c r="B619" s="95" t="s">
        <v>4276</v>
      </c>
      <c r="C619" s="93"/>
      <c r="D619" s="93"/>
    </row>
    <row r="620" spans="1:4" ht="15">
      <c r="A620" s="94" t="s">
        <v>2409</v>
      </c>
      <c r="B620" s="95" t="s">
        <v>4277</v>
      </c>
      <c r="C620" s="93"/>
      <c r="D620" s="93"/>
    </row>
    <row r="621" spans="1:4" ht="15">
      <c r="A621" s="94" t="s">
        <v>2409</v>
      </c>
      <c r="B621" s="95" t="s">
        <v>4278</v>
      </c>
      <c r="C621" s="93"/>
      <c r="D621" s="93"/>
    </row>
    <row r="622" spans="1:4" ht="15">
      <c r="A622" s="94" t="s">
        <v>2409</v>
      </c>
      <c r="B622" s="95" t="s">
        <v>4279</v>
      </c>
      <c r="C622" s="93"/>
      <c r="D622" s="93"/>
    </row>
    <row r="623" spans="1:4" ht="15">
      <c r="A623" s="94" t="s">
        <v>2409</v>
      </c>
      <c r="B623" s="95" t="s">
        <v>4280</v>
      </c>
      <c r="C623" s="93"/>
      <c r="D623" s="93"/>
    </row>
    <row r="624" spans="1:4" ht="15">
      <c r="A624" s="94" t="s">
        <v>2409</v>
      </c>
      <c r="B624" s="95" t="s">
        <v>4281</v>
      </c>
      <c r="C624" s="93"/>
      <c r="D624" s="93"/>
    </row>
    <row r="625" spans="1:4" ht="15">
      <c r="A625" s="94" t="s">
        <v>2409</v>
      </c>
      <c r="B625" s="95" t="s">
        <v>4282</v>
      </c>
      <c r="C625" s="93"/>
      <c r="D625" s="93"/>
    </row>
    <row r="626" spans="1:4" ht="15">
      <c r="A626" s="94" t="s">
        <v>2409</v>
      </c>
      <c r="B626" s="95" t="s">
        <v>4283</v>
      </c>
      <c r="C626" s="93"/>
      <c r="D626" s="93"/>
    </row>
    <row r="627" spans="1:4" ht="15">
      <c r="A627" s="94" t="s">
        <v>2409</v>
      </c>
      <c r="B627" s="95" t="s">
        <v>4284</v>
      </c>
      <c r="C627" s="93"/>
      <c r="D627" s="93"/>
    </row>
    <row r="628" spans="1:4" ht="15">
      <c r="A628" s="129" t="s">
        <v>2409</v>
      </c>
      <c r="B628" s="130" t="s">
        <v>4285</v>
      </c>
      <c r="C628" s="131"/>
      <c r="D628" s="131"/>
    </row>
    <row r="629" spans="1:4" ht="15">
      <c r="A629" s="94" t="s">
        <v>2409</v>
      </c>
      <c r="B629" s="95" t="s">
        <v>4286</v>
      </c>
      <c r="C629" s="93"/>
      <c r="D629" s="93"/>
    </row>
    <row r="630" spans="1:4" ht="15">
      <c r="A630" s="94" t="s">
        <v>2409</v>
      </c>
      <c r="B630" s="95" t="s">
        <v>4287</v>
      </c>
      <c r="C630" s="93"/>
      <c r="D630" s="93"/>
    </row>
    <row r="631" spans="1:4" ht="15">
      <c r="A631" s="94" t="s">
        <v>2409</v>
      </c>
      <c r="B631" s="95" t="s">
        <v>4288</v>
      </c>
      <c r="C631" s="93"/>
      <c r="D631" s="93"/>
    </row>
    <row r="632" spans="1:4" ht="15">
      <c r="A632" s="94" t="s">
        <v>2409</v>
      </c>
      <c r="B632" s="95" t="s">
        <v>4289</v>
      </c>
      <c r="C632" s="93"/>
      <c r="D632" s="93"/>
    </row>
    <row r="633" spans="1:4" ht="15">
      <c r="A633" s="94" t="s">
        <v>2409</v>
      </c>
      <c r="B633" s="95" t="s">
        <v>4290</v>
      </c>
      <c r="C633" s="93"/>
      <c r="D633" s="93"/>
    </row>
    <row r="634" spans="1:4" ht="15">
      <c r="A634" s="94" t="s">
        <v>2409</v>
      </c>
      <c r="B634" s="95" t="s">
        <v>4291</v>
      </c>
      <c r="C634" s="93"/>
      <c r="D634" s="93"/>
    </row>
    <row r="635" spans="1:4" ht="15">
      <c r="A635" s="94" t="s">
        <v>2409</v>
      </c>
      <c r="B635" s="95" t="s">
        <v>4292</v>
      </c>
      <c r="C635" s="93"/>
      <c r="D635" s="93"/>
    </row>
    <row r="636" spans="1:4" ht="15">
      <c r="A636" s="94" t="s">
        <v>2409</v>
      </c>
      <c r="B636" s="95" t="s">
        <v>4293</v>
      </c>
      <c r="C636" s="93"/>
      <c r="D636" s="93"/>
    </row>
    <row r="637" spans="1:4" ht="15.75" thickBot="1">
      <c r="A637" s="100" t="s">
        <v>2409</v>
      </c>
      <c r="B637" s="101" t="s">
        <v>4294</v>
      </c>
      <c r="C637" s="132"/>
      <c r="D637" s="132"/>
    </row>
  </sheetData>
  <sheetProtection/>
  <mergeCells count="1">
    <mergeCell ref="A1:B1"/>
  </mergeCells>
  <printOptions/>
  <pageMargins left="0.75" right="0.75" top="0.41" bottom="0.26" header="0.5" footer="0.3"/>
  <pageSetup fitToHeight="14" horizontalDpi="200" verticalDpi="200" orientation="portrait" paperSize="9" scale="95" r:id="rId1"/>
  <rowBreaks count="3" manualBreakCount="3">
    <brk id="61" max="3" man="1"/>
    <brk id="122" max="3" man="1"/>
    <brk id="556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4"/>
  <sheetViews>
    <sheetView zoomScalePageLayoutView="0" workbookViewId="0" topLeftCell="A13">
      <selection activeCell="J6" sqref="J6"/>
    </sheetView>
  </sheetViews>
  <sheetFormatPr defaultColWidth="9.00390625" defaultRowHeight="12.75"/>
  <cols>
    <col min="1" max="1" width="25.125" style="149" customWidth="1"/>
    <col min="2" max="2" width="52.875" style="163" customWidth="1"/>
    <col min="3" max="3" width="3.75390625" style="164" customWidth="1"/>
  </cols>
  <sheetData>
    <row r="1" spans="1:4" ht="18.75" thickBot="1">
      <c r="A1" s="735" t="s">
        <v>4673</v>
      </c>
      <c r="B1" s="736"/>
      <c r="C1" s="736"/>
      <c r="D1" s="737"/>
    </row>
    <row r="2" spans="1:4" s="22" customFormat="1" ht="24.75" thickBot="1">
      <c r="A2" s="135" t="s">
        <v>5850</v>
      </c>
      <c r="B2" s="150" t="s">
        <v>1755</v>
      </c>
      <c r="C2" s="150" t="s">
        <v>5851</v>
      </c>
      <c r="D2" s="390" t="s">
        <v>5210</v>
      </c>
    </row>
    <row r="3" spans="1:4" s="22" customFormat="1" ht="12.75">
      <c r="A3" s="136" t="s">
        <v>5451</v>
      </c>
      <c r="B3" s="151"/>
      <c r="C3" s="391"/>
      <c r="D3" s="392"/>
    </row>
    <row r="4" spans="1:4" s="22" customFormat="1" ht="13.5" thickBot="1">
      <c r="A4" s="137" t="s">
        <v>5215</v>
      </c>
      <c r="B4" s="152"/>
      <c r="C4" s="393"/>
      <c r="D4" s="394"/>
    </row>
    <row r="5" spans="1:4" ht="12.75">
      <c r="A5" s="138" t="s">
        <v>4740</v>
      </c>
      <c r="B5" s="153" t="s">
        <v>5216</v>
      </c>
      <c r="C5" s="395" t="s">
        <v>1753</v>
      </c>
      <c r="D5" s="396">
        <v>720.1590857999998</v>
      </c>
    </row>
    <row r="6" spans="1:4" ht="12.75">
      <c r="A6" s="139" t="s">
        <v>4741</v>
      </c>
      <c r="B6" s="154" t="s">
        <v>4742</v>
      </c>
      <c r="C6" s="397" t="s">
        <v>1753</v>
      </c>
      <c r="D6" s="398">
        <v>756.1670400899999</v>
      </c>
    </row>
    <row r="7" spans="1:4" ht="12.75">
      <c r="A7" s="139" t="s">
        <v>4743</v>
      </c>
      <c r="B7" s="154" t="s">
        <v>1477</v>
      </c>
      <c r="C7" s="397" t="s">
        <v>1753</v>
      </c>
      <c r="D7" s="398">
        <v>793.9753920945</v>
      </c>
    </row>
    <row r="8" spans="1:4" ht="12.75">
      <c r="A8" s="139" t="s">
        <v>1478</v>
      </c>
      <c r="B8" s="154" t="s">
        <v>1479</v>
      </c>
      <c r="C8" s="397" t="s">
        <v>1753</v>
      </c>
      <c r="D8" s="398">
        <v>833.674161699225</v>
      </c>
    </row>
    <row r="9" spans="1:4" ht="13.5" thickBot="1">
      <c r="A9" s="140" t="s">
        <v>1480</v>
      </c>
      <c r="B9" s="155" t="s">
        <v>1481</v>
      </c>
      <c r="C9" s="399" t="s">
        <v>1753</v>
      </c>
      <c r="D9" s="400">
        <v>1105.9585960499999</v>
      </c>
    </row>
    <row r="10" spans="1:4" s="22" customFormat="1" ht="12.75">
      <c r="A10" s="136" t="s">
        <v>5217</v>
      </c>
      <c r="B10" s="151"/>
      <c r="C10" s="391"/>
      <c r="D10" s="392"/>
    </row>
    <row r="11" spans="1:4" s="22" customFormat="1" ht="13.5" thickBot="1">
      <c r="A11" s="141" t="s">
        <v>5215</v>
      </c>
      <c r="B11" s="156"/>
      <c r="C11" s="401"/>
      <c r="D11" s="402"/>
    </row>
    <row r="12" spans="1:4" ht="12.75">
      <c r="A12" s="142" t="s">
        <v>1482</v>
      </c>
      <c r="B12" s="157" t="s">
        <v>5216</v>
      </c>
      <c r="C12" s="403" t="s">
        <v>1753</v>
      </c>
      <c r="D12" s="404">
        <v>1003.0787266499997</v>
      </c>
    </row>
    <row r="13" spans="1:4" ht="12.75">
      <c r="A13" s="143" t="s">
        <v>1483</v>
      </c>
      <c r="B13" s="158" t="s">
        <v>4742</v>
      </c>
      <c r="C13" s="405" t="s">
        <v>1753</v>
      </c>
      <c r="D13" s="406">
        <v>1053.2326629824997</v>
      </c>
    </row>
    <row r="14" spans="1:4" ht="12.75">
      <c r="A14" s="143" t="s">
        <v>1484</v>
      </c>
      <c r="B14" s="158" t="s">
        <v>1477</v>
      </c>
      <c r="C14" s="405" t="s">
        <v>1753</v>
      </c>
      <c r="D14" s="406">
        <v>1105.8942961316247</v>
      </c>
    </row>
    <row r="15" spans="1:4" ht="12.75">
      <c r="A15" s="143" t="s">
        <v>1485</v>
      </c>
      <c r="B15" s="158" t="s">
        <v>1479</v>
      </c>
      <c r="C15" s="405" t="s">
        <v>1753</v>
      </c>
      <c r="D15" s="406">
        <v>1161.1890109382061</v>
      </c>
    </row>
    <row r="16" spans="1:4" ht="13.5" thickBot="1">
      <c r="A16" s="144" t="s">
        <v>1486</v>
      </c>
      <c r="B16" s="159" t="s">
        <v>1481</v>
      </c>
      <c r="C16" s="407" t="s">
        <v>1753</v>
      </c>
      <c r="D16" s="408">
        <v>1328.86497975</v>
      </c>
    </row>
    <row r="17" spans="1:4" s="22" customFormat="1" ht="12.75">
      <c r="A17" s="136" t="s">
        <v>5217</v>
      </c>
      <c r="B17" s="151"/>
      <c r="C17" s="391"/>
      <c r="D17" s="392"/>
    </row>
    <row r="18" spans="1:4" s="22" customFormat="1" ht="13.5" thickBot="1">
      <c r="A18" s="137" t="s">
        <v>5218</v>
      </c>
      <c r="B18" s="152"/>
      <c r="C18" s="393"/>
      <c r="D18" s="394"/>
    </row>
    <row r="19" spans="1:4" ht="12.75">
      <c r="A19" s="138" t="s">
        <v>1487</v>
      </c>
      <c r="B19" s="153" t="s">
        <v>5216</v>
      </c>
      <c r="C19" s="395" t="s">
        <v>1753</v>
      </c>
      <c r="D19" s="396">
        <v>1854.6954233499996</v>
      </c>
    </row>
    <row r="20" spans="1:4" ht="12.75">
      <c r="A20" s="139" t="s">
        <v>1488</v>
      </c>
      <c r="B20" s="154" t="s">
        <v>1489</v>
      </c>
      <c r="C20" s="397" t="s">
        <v>1753</v>
      </c>
      <c r="D20" s="398">
        <v>1947.4301945174996</v>
      </c>
    </row>
    <row r="21" spans="1:4" ht="12.75">
      <c r="A21" s="139" t="s">
        <v>1490</v>
      </c>
      <c r="B21" s="154" t="s">
        <v>1491</v>
      </c>
      <c r="C21" s="397" t="s">
        <v>1753</v>
      </c>
      <c r="D21" s="398">
        <v>2044.8017042433746</v>
      </c>
    </row>
    <row r="22" spans="1:4" ht="12.75">
      <c r="A22" s="139" t="s">
        <v>1492</v>
      </c>
      <c r="B22" s="154" t="s">
        <v>318</v>
      </c>
      <c r="C22" s="397" t="s">
        <v>1753</v>
      </c>
      <c r="D22" s="398">
        <v>2147.0417894555435</v>
      </c>
    </row>
    <row r="23" spans="1:4" ht="12.75">
      <c r="A23" s="139" t="s">
        <v>319</v>
      </c>
      <c r="B23" s="154" t="s">
        <v>1481</v>
      </c>
      <c r="C23" s="397" t="s">
        <v>1753</v>
      </c>
      <c r="D23" s="398">
        <v>2254.3938789283206</v>
      </c>
    </row>
    <row r="24" spans="1:4" ht="13.5" thickBot="1">
      <c r="A24" s="140" t="s">
        <v>320</v>
      </c>
      <c r="B24" s="155" t="s">
        <v>321</v>
      </c>
      <c r="C24" s="399" t="s">
        <v>1753</v>
      </c>
      <c r="D24" s="400">
        <v>2367.1135728747367</v>
      </c>
    </row>
    <row r="25" spans="1:4" s="22" customFormat="1" ht="12.75">
      <c r="A25" s="136" t="s">
        <v>5217</v>
      </c>
      <c r="B25" s="151"/>
      <c r="C25" s="391"/>
      <c r="D25" s="392"/>
    </row>
    <row r="26" spans="1:4" s="22" customFormat="1" ht="13.5" thickBot="1">
      <c r="A26" s="137" t="s">
        <v>5219</v>
      </c>
      <c r="B26" s="152"/>
      <c r="C26" s="393"/>
      <c r="D26" s="394"/>
    </row>
    <row r="27" spans="1:4" ht="12.75">
      <c r="A27" s="138" t="s">
        <v>5220</v>
      </c>
      <c r="B27" s="153"/>
      <c r="C27" s="395" t="s">
        <v>1753</v>
      </c>
      <c r="D27" s="396">
        <v>1640.3623621</v>
      </c>
    </row>
    <row r="28" spans="1:4" ht="12.75">
      <c r="A28" s="139" t="s">
        <v>5221</v>
      </c>
      <c r="B28" s="154"/>
      <c r="C28" s="397" t="s">
        <v>1753</v>
      </c>
      <c r="D28" s="398">
        <v>1722.380480205</v>
      </c>
    </row>
    <row r="29" spans="1:4" ht="12.75">
      <c r="A29" s="139" t="s">
        <v>3433</v>
      </c>
      <c r="B29" s="154" t="s">
        <v>1481</v>
      </c>
      <c r="C29" s="397" t="s">
        <v>1753</v>
      </c>
      <c r="D29" s="398">
        <v>1808.49950421525</v>
      </c>
    </row>
    <row r="30" spans="1:4" ht="13.5" thickBot="1">
      <c r="A30" s="140" t="s">
        <v>3434</v>
      </c>
      <c r="B30" s="155" t="s">
        <v>321</v>
      </c>
      <c r="C30" s="399" t="s">
        <v>1753</v>
      </c>
      <c r="D30" s="400">
        <v>1898.9244794260128</v>
      </c>
    </row>
    <row r="31" spans="1:4" s="22" customFormat="1" ht="12.75">
      <c r="A31" s="136" t="s">
        <v>5217</v>
      </c>
      <c r="B31" s="151"/>
      <c r="C31" s="391"/>
      <c r="D31" s="392"/>
    </row>
    <row r="32" spans="1:4" s="22" customFormat="1" ht="13.5" thickBot="1">
      <c r="A32" s="137" t="s">
        <v>5222</v>
      </c>
      <c r="B32" s="152"/>
      <c r="C32" s="393"/>
      <c r="D32" s="394"/>
    </row>
    <row r="33" spans="1:4" ht="12.75">
      <c r="A33" s="138" t="s">
        <v>3435</v>
      </c>
      <c r="B33" s="153" t="s">
        <v>4742</v>
      </c>
      <c r="C33" s="395" t="s">
        <v>1753</v>
      </c>
      <c r="D33" s="396">
        <v>2809.1919894499997</v>
      </c>
    </row>
    <row r="34" spans="1:4" ht="12.75">
      <c r="A34" s="139" t="s">
        <v>3436</v>
      </c>
      <c r="B34" s="154" t="s">
        <v>1479</v>
      </c>
      <c r="C34" s="397" t="s">
        <v>1753</v>
      </c>
      <c r="D34" s="398">
        <v>2949.6515889224997</v>
      </c>
    </row>
    <row r="35" spans="1:4" ht="12.75">
      <c r="A35" s="139" t="s">
        <v>3437</v>
      </c>
      <c r="B35" s="154" t="s">
        <v>1481</v>
      </c>
      <c r="C35" s="397" t="s">
        <v>1753</v>
      </c>
      <c r="D35" s="398">
        <v>3097.134168368625</v>
      </c>
    </row>
    <row r="36" spans="1:4" ht="13.5" thickBot="1">
      <c r="A36" s="140" t="s">
        <v>3438</v>
      </c>
      <c r="B36" s="155" t="s">
        <v>321</v>
      </c>
      <c r="C36" s="399" t="s">
        <v>1753</v>
      </c>
      <c r="D36" s="400">
        <v>3251.9908767870565</v>
      </c>
    </row>
    <row r="37" spans="1:4" s="22" customFormat="1" ht="12.75">
      <c r="A37" s="136" t="s">
        <v>5223</v>
      </c>
      <c r="B37" s="151"/>
      <c r="C37" s="391"/>
      <c r="D37" s="392"/>
    </row>
    <row r="38" spans="1:4" s="22" customFormat="1" ht="13.5" thickBot="1">
      <c r="A38" s="137" t="s">
        <v>5224</v>
      </c>
      <c r="B38" s="152"/>
      <c r="C38" s="393"/>
      <c r="D38" s="394"/>
    </row>
    <row r="39" spans="1:4" ht="12.75">
      <c r="A39" s="138" t="s">
        <v>1225</v>
      </c>
      <c r="B39" s="153" t="s">
        <v>1226</v>
      </c>
      <c r="C39" s="395" t="s">
        <v>1753</v>
      </c>
      <c r="D39" s="396">
        <v>3134.97824255</v>
      </c>
    </row>
    <row r="40" spans="1:4" ht="12.75">
      <c r="A40" s="139" t="s">
        <v>1227</v>
      </c>
      <c r="B40" s="154" t="s">
        <v>1228</v>
      </c>
      <c r="C40" s="397" t="s">
        <v>1753</v>
      </c>
      <c r="D40" s="398">
        <v>3291.7271546774996</v>
      </c>
    </row>
    <row r="41" spans="1:4" ht="12.75">
      <c r="A41" s="139" t="s">
        <v>1229</v>
      </c>
      <c r="B41" s="154" t="s">
        <v>1230</v>
      </c>
      <c r="C41" s="397" t="s">
        <v>1753</v>
      </c>
      <c r="D41" s="398">
        <v>3456.313512411375</v>
      </c>
    </row>
    <row r="42" spans="1:4" ht="13.5" thickBot="1">
      <c r="A42" s="140" t="s">
        <v>1231</v>
      </c>
      <c r="B42" s="155" t="s">
        <v>1232</v>
      </c>
      <c r="C42" s="399" t="s">
        <v>1753</v>
      </c>
      <c r="D42" s="400">
        <v>3629.1291880319436</v>
      </c>
    </row>
    <row r="43" spans="1:4" s="22" customFormat="1" ht="12.75">
      <c r="A43" s="136" t="s">
        <v>5225</v>
      </c>
      <c r="B43" s="151"/>
      <c r="C43" s="391"/>
      <c r="D43" s="392"/>
    </row>
    <row r="44" spans="1:4" s="22" customFormat="1" ht="13.5" thickBot="1">
      <c r="A44" s="137" t="s">
        <v>5226</v>
      </c>
      <c r="B44" s="152"/>
      <c r="C44" s="393"/>
      <c r="D44" s="394"/>
    </row>
    <row r="45" spans="1:4" ht="12.75">
      <c r="A45" s="138" t="s">
        <v>1233</v>
      </c>
      <c r="B45" s="153" t="s">
        <v>1234</v>
      </c>
      <c r="C45" s="395" t="s">
        <v>5227</v>
      </c>
      <c r="D45" s="396">
        <v>1237.4162069499998</v>
      </c>
    </row>
    <row r="46" spans="1:4" ht="12.75">
      <c r="A46" s="139" t="s">
        <v>1235</v>
      </c>
      <c r="B46" s="154" t="s">
        <v>4343</v>
      </c>
      <c r="C46" s="397" t="s">
        <v>5227</v>
      </c>
      <c r="D46" s="398">
        <v>1040.2297906</v>
      </c>
    </row>
    <row r="47" spans="1:4" ht="12.75">
      <c r="A47" s="139" t="s">
        <v>4344</v>
      </c>
      <c r="B47" s="154" t="s">
        <v>5523</v>
      </c>
      <c r="C47" s="397" t="s">
        <v>5227</v>
      </c>
      <c r="D47" s="398">
        <v>785.8878912499998</v>
      </c>
    </row>
    <row r="48" spans="1:4" ht="12.75">
      <c r="A48" s="139" t="s">
        <v>5524</v>
      </c>
      <c r="B48" s="154" t="s">
        <v>5525</v>
      </c>
      <c r="C48" s="397" t="s">
        <v>5227</v>
      </c>
      <c r="D48" s="398">
        <v>560.1237334</v>
      </c>
    </row>
    <row r="49" spans="1:4" ht="12.75">
      <c r="A49" s="139" t="s">
        <v>5526</v>
      </c>
      <c r="B49" s="154" t="s">
        <v>3439</v>
      </c>
      <c r="C49" s="397" t="s">
        <v>5227</v>
      </c>
      <c r="D49" s="398">
        <v>597.27479735</v>
      </c>
    </row>
    <row r="50" spans="1:4" ht="12.75">
      <c r="A50" s="139" t="s">
        <v>3440</v>
      </c>
      <c r="B50" s="154" t="s">
        <v>3441</v>
      </c>
      <c r="C50" s="397" t="s">
        <v>5227</v>
      </c>
      <c r="D50" s="398">
        <v>571.55483</v>
      </c>
    </row>
    <row r="51" spans="1:4" ht="12.75">
      <c r="A51" s="139" t="s">
        <v>3442</v>
      </c>
      <c r="B51" s="154" t="s">
        <v>3443</v>
      </c>
      <c r="C51" s="397" t="s">
        <v>5227</v>
      </c>
      <c r="D51" s="398">
        <v>565.8392816999999</v>
      </c>
    </row>
    <row r="52" spans="1:4" ht="12.75">
      <c r="A52" s="139" t="s">
        <v>3444</v>
      </c>
      <c r="B52" s="154" t="s">
        <v>3445</v>
      </c>
      <c r="C52" s="397" t="s">
        <v>5227</v>
      </c>
      <c r="D52" s="398">
        <v>517.25712115</v>
      </c>
    </row>
    <row r="53" spans="1:4" ht="12.75">
      <c r="A53" s="139" t="s">
        <v>3446</v>
      </c>
      <c r="B53" s="154" t="s">
        <v>3447</v>
      </c>
      <c r="C53" s="397" t="s">
        <v>5227</v>
      </c>
      <c r="D53" s="398">
        <v>560.1237334</v>
      </c>
    </row>
    <row r="54" spans="1:4" ht="12.75">
      <c r="A54" s="139" t="s">
        <v>3448</v>
      </c>
      <c r="B54" s="154" t="s">
        <v>3449</v>
      </c>
      <c r="C54" s="397" t="s">
        <v>5227</v>
      </c>
      <c r="D54" s="398">
        <v>560.1237334</v>
      </c>
    </row>
    <row r="55" spans="1:4" ht="12.75">
      <c r="A55" s="139" t="s">
        <v>3450</v>
      </c>
      <c r="B55" s="154" t="s">
        <v>3451</v>
      </c>
      <c r="C55" s="397" t="s">
        <v>5227</v>
      </c>
      <c r="D55" s="398">
        <v>525.8304436000001</v>
      </c>
    </row>
    <row r="56" spans="1:4" ht="12.75">
      <c r="A56" s="139" t="s">
        <v>3452</v>
      </c>
      <c r="B56" s="154" t="s">
        <v>3453</v>
      </c>
      <c r="C56" s="397" t="s">
        <v>5227</v>
      </c>
      <c r="D56" s="398">
        <v>528.6882177499999</v>
      </c>
    </row>
    <row r="57" spans="1:4" ht="12.75">
      <c r="A57" s="139" t="s">
        <v>3454</v>
      </c>
      <c r="B57" s="154" t="s">
        <v>3455</v>
      </c>
      <c r="C57" s="397" t="s">
        <v>5227</v>
      </c>
      <c r="D57" s="398">
        <v>508.6837986999999</v>
      </c>
    </row>
    <row r="58" spans="1:4" ht="12.75">
      <c r="A58" s="139" t="s">
        <v>3456</v>
      </c>
      <c r="B58" s="154" t="s">
        <v>3457</v>
      </c>
      <c r="C58" s="397" t="s">
        <v>5227</v>
      </c>
      <c r="D58" s="398">
        <v>562.98150755</v>
      </c>
    </row>
    <row r="59" spans="1:4" ht="12.75">
      <c r="A59" s="139" t="s">
        <v>3458</v>
      </c>
      <c r="B59" s="154" t="s">
        <v>3459</v>
      </c>
      <c r="C59" s="397" t="s">
        <v>5227</v>
      </c>
      <c r="D59" s="398">
        <v>511.54157284999997</v>
      </c>
    </row>
    <row r="60" spans="1:4" ht="12.75">
      <c r="A60" s="139" t="s">
        <v>3460</v>
      </c>
      <c r="B60" s="154" t="s">
        <v>3461</v>
      </c>
      <c r="C60" s="397" t="s">
        <v>5227</v>
      </c>
      <c r="D60" s="398">
        <v>540.11931435</v>
      </c>
    </row>
    <row r="61" spans="1:4" ht="12.75">
      <c r="A61" s="139" t="s">
        <v>3462</v>
      </c>
      <c r="B61" s="154" t="s">
        <v>3463</v>
      </c>
      <c r="C61" s="397" t="s">
        <v>5227</v>
      </c>
      <c r="D61" s="398">
        <v>522.9726694499999</v>
      </c>
    </row>
    <row r="62" spans="1:4" ht="12.75">
      <c r="A62" s="139" t="s">
        <v>3464</v>
      </c>
      <c r="B62" s="154" t="s">
        <v>3465</v>
      </c>
      <c r="C62" s="397" t="s">
        <v>5227</v>
      </c>
      <c r="D62" s="398">
        <v>500.11047625</v>
      </c>
    </row>
    <row r="63" spans="1:4" ht="12.75">
      <c r="A63" s="139" t="s">
        <v>3466</v>
      </c>
      <c r="B63" s="154" t="s">
        <v>3467</v>
      </c>
      <c r="C63" s="397" t="s">
        <v>5227</v>
      </c>
      <c r="D63" s="398">
        <v>597.27479735</v>
      </c>
    </row>
    <row r="64" spans="1:4" ht="12.75">
      <c r="A64" s="139" t="s">
        <v>3468</v>
      </c>
      <c r="B64" s="154" t="s">
        <v>3469</v>
      </c>
      <c r="C64" s="397" t="s">
        <v>5227</v>
      </c>
      <c r="D64" s="398">
        <v>480.1060571999999</v>
      </c>
    </row>
    <row r="65" spans="1:4" ht="12.75">
      <c r="A65" s="139" t="s">
        <v>3470</v>
      </c>
      <c r="B65" s="154" t="s">
        <v>3471</v>
      </c>
      <c r="C65" s="397" t="s">
        <v>5227</v>
      </c>
      <c r="D65" s="398">
        <v>571.55483</v>
      </c>
    </row>
    <row r="66" spans="1:4" ht="12.75">
      <c r="A66" s="139" t="s">
        <v>3472</v>
      </c>
      <c r="B66" s="154" t="s">
        <v>3473</v>
      </c>
      <c r="C66" s="397" t="s">
        <v>5227</v>
      </c>
      <c r="D66" s="398">
        <v>494.39492795</v>
      </c>
    </row>
    <row r="67" spans="1:4" ht="12.75">
      <c r="A67" s="139" t="s">
        <v>3474</v>
      </c>
      <c r="B67" s="154" t="s">
        <v>3475</v>
      </c>
      <c r="C67" s="397" t="s">
        <v>5227</v>
      </c>
      <c r="D67" s="398">
        <v>440.09721909999996</v>
      </c>
    </row>
    <row r="68" spans="1:4" ht="12.75">
      <c r="A68" s="139" t="s">
        <v>3476</v>
      </c>
      <c r="B68" s="154" t="s">
        <v>3477</v>
      </c>
      <c r="C68" s="397" t="s">
        <v>5227</v>
      </c>
      <c r="D68" s="398">
        <v>462.9594123</v>
      </c>
    </row>
    <row r="69" spans="1:4" ht="12.75">
      <c r="A69" s="139" t="s">
        <v>3478</v>
      </c>
      <c r="B69" s="154" t="s">
        <v>3479</v>
      </c>
      <c r="C69" s="397" t="s">
        <v>5227</v>
      </c>
      <c r="D69" s="398">
        <v>491.53715379999994</v>
      </c>
    </row>
    <row r="70" spans="1:4" ht="12.75">
      <c r="A70" s="139" t="s">
        <v>3480</v>
      </c>
      <c r="B70" s="154" t="s">
        <v>3481</v>
      </c>
      <c r="C70" s="397" t="s">
        <v>5227</v>
      </c>
      <c r="D70" s="398">
        <v>500.11047625</v>
      </c>
    </row>
    <row r="71" spans="1:4" ht="12.75">
      <c r="A71" s="139" t="s">
        <v>5228</v>
      </c>
      <c r="B71" s="154" t="s">
        <v>3482</v>
      </c>
      <c r="C71" s="397" t="s">
        <v>5227</v>
      </c>
      <c r="D71" s="398">
        <v>431.52389665</v>
      </c>
    </row>
    <row r="72" spans="1:4" ht="12.75">
      <c r="A72" s="139" t="s">
        <v>5229</v>
      </c>
      <c r="B72" s="154" t="s">
        <v>5230</v>
      </c>
      <c r="C72" s="397" t="s">
        <v>5227</v>
      </c>
      <c r="D72" s="398">
        <v>1697.5178450999997</v>
      </c>
    </row>
    <row r="73" spans="1:4" ht="12.75">
      <c r="A73" s="139" t="s">
        <v>5231</v>
      </c>
      <c r="B73" s="154" t="s">
        <v>5232</v>
      </c>
      <c r="C73" s="397" t="s">
        <v>5227</v>
      </c>
      <c r="D73" s="398">
        <v>2186.19722475</v>
      </c>
    </row>
    <row r="74" spans="1:4" ht="12.75">
      <c r="A74" s="139" t="s">
        <v>5233</v>
      </c>
      <c r="B74" s="154" t="s">
        <v>5234</v>
      </c>
      <c r="C74" s="397" t="s">
        <v>5227</v>
      </c>
      <c r="D74" s="398">
        <v>1200.265143</v>
      </c>
    </row>
    <row r="75" spans="1:4" ht="12.75">
      <c r="A75" s="139" t="s">
        <v>5235</v>
      </c>
      <c r="B75" s="154" t="s">
        <v>1234</v>
      </c>
      <c r="C75" s="397" t="s">
        <v>5227</v>
      </c>
      <c r="D75" s="398">
        <v>894.4833089499999</v>
      </c>
    </row>
    <row r="76" spans="1:4" ht="12.75">
      <c r="A76" s="139" t="s">
        <v>5236</v>
      </c>
      <c r="B76" s="154" t="s">
        <v>4343</v>
      </c>
      <c r="C76" s="397" t="s">
        <v>5227</v>
      </c>
      <c r="D76" s="398">
        <v>694.43911845</v>
      </c>
    </row>
    <row r="77" spans="1:4" ht="12.75">
      <c r="A77" s="139" t="s">
        <v>5237</v>
      </c>
      <c r="B77" s="154" t="s">
        <v>5523</v>
      </c>
      <c r="C77" s="397" t="s">
        <v>5227</v>
      </c>
      <c r="D77" s="398">
        <v>614.4214422499999</v>
      </c>
    </row>
    <row r="78" spans="1:4" ht="12.75">
      <c r="A78" s="139" t="s">
        <v>5238</v>
      </c>
      <c r="B78" s="154" t="s">
        <v>5525</v>
      </c>
      <c r="C78" s="397" t="s">
        <v>5227</v>
      </c>
      <c r="D78" s="398">
        <v>431.52389665</v>
      </c>
    </row>
    <row r="79" spans="1:4" ht="12.75">
      <c r="A79" s="139" t="s">
        <v>5239</v>
      </c>
      <c r="B79" s="154" t="s">
        <v>5240</v>
      </c>
      <c r="C79" s="397" t="s">
        <v>5227</v>
      </c>
      <c r="D79" s="398">
        <v>431.52389665</v>
      </c>
    </row>
    <row r="80" spans="1:4" ht="12.75">
      <c r="A80" s="139" t="s">
        <v>5241</v>
      </c>
      <c r="B80" s="154" t="s">
        <v>3441</v>
      </c>
      <c r="C80" s="397" t="s">
        <v>5227</v>
      </c>
      <c r="D80" s="398">
        <v>431.52389665</v>
      </c>
    </row>
    <row r="81" spans="1:4" ht="12.75">
      <c r="A81" s="139" t="s">
        <v>5242</v>
      </c>
      <c r="B81" s="154" t="s">
        <v>3443</v>
      </c>
      <c r="C81" s="397" t="s">
        <v>5227</v>
      </c>
      <c r="D81" s="398">
        <v>431.52389665</v>
      </c>
    </row>
    <row r="82" spans="1:4" ht="12.75">
      <c r="A82" s="139" t="s">
        <v>5243</v>
      </c>
      <c r="B82" s="154" t="s">
        <v>3445</v>
      </c>
      <c r="C82" s="397" t="s">
        <v>5227</v>
      </c>
      <c r="D82" s="398">
        <v>431.52389665</v>
      </c>
    </row>
    <row r="83" spans="1:4" ht="12.75">
      <c r="A83" s="139" t="s">
        <v>5244</v>
      </c>
      <c r="B83" s="154" t="s">
        <v>3447</v>
      </c>
      <c r="C83" s="397" t="s">
        <v>5227</v>
      </c>
      <c r="D83" s="398">
        <v>431.52389665</v>
      </c>
    </row>
    <row r="84" spans="1:4" ht="12.75">
      <c r="A84" s="139" t="s">
        <v>5245</v>
      </c>
      <c r="B84" s="154" t="s">
        <v>3449</v>
      </c>
      <c r="C84" s="397" t="s">
        <v>5227</v>
      </c>
      <c r="D84" s="398">
        <v>431.52389665</v>
      </c>
    </row>
    <row r="85" spans="1:4" ht="12.75">
      <c r="A85" s="139" t="s">
        <v>5246</v>
      </c>
      <c r="B85" s="154" t="s">
        <v>5247</v>
      </c>
      <c r="C85" s="397" t="s">
        <v>5227</v>
      </c>
      <c r="D85" s="398">
        <v>431.52389665</v>
      </c>
    </row>
    <row r="86" spans="1:4" ht="12.75">
      <c r="A86" s="139" t="s">
        <v>5248</v>
      </c>
      <c r="B86" s="154" t="s">
        <v>3455</v>
      </c>
      <c r="C86" s="397" t="s">
        <v>5227</v>
      </c>
      <c r="D86" s="398">
        <v>431.52389665</v>
      </c>
    </row>
    <row r="87" spans="1:4" ht="12.75">
      <c r="A87" s="139" t="s">
        <v>5249</v>
      </c>
      <c r="B87" s="154" t="s">
        <v>3457</v>
      </c>
      <c r="C87" s="397" t="s">
        <v>5227</v>
      </c>
      <c r="D87" s="398">
        <v>431.52389665</v>
      </c>
    </row>
    <row r="88" spans="1:4" ht="12.75">
      <c r="A88" s="139" t="s">
        <v>5250</v>
      </c>
      <c r="B88" s="154" t="s">
        <v>5251</v>
      </c>
      <c r="C88" s="397" t="s">
        <v>5227</v>
      </c>
      <c r="D88" s="398">
        <v>431.52389665</v>
      </c>
    </row>
    <row r="89" spans="1:4" ht="12.75">
      <c r="A89" s="139" t="s">
        <v>5252</v>
      </c>
      <c r="B89" s="154" t="s">
        <v>3459</v>
      </c>
      <c r="C89" s="397" t="s">
        <v>5227</v>
      </c>
      <c r="D89" s="398">
        <v>431.52389665</v>
      </c>
    </row>
    <row r="90" spans="1:4" ht="12.75">
      <c r="A90" s="139" t="s">
        <v>5253</v>
      </c>
      <c r="B90" s="154" t="s">
        <v>5254</v>
      </c>
      <c r="C90" s="397" t="s">
        <v>5227</v>
      </c>
      <c r="D90" s="398">
        <v>431.52389665</v>
      </c>
    </row>
    <row r="91" spans="1:4" ht="12.75">
      <c r="A91" s="139" t="s">
        <v>5255</v>
      </c>
      <c r="B91" s="154" t="s">
        <v>5256</v>
      </c>
      <c r="C91" s="397" t="s">
        <v>5227</v>
      </c>
      <c r="D91" s="398">
        <v>431.52389665</v>
      </c>
    </row>
    <row r="92" spans="1:4" ht="12.75">
      <c r="A92" s="139" t="s">
        <v>5257</v>
      </c>
      <c r="B92" s="154" t="s">
        <v>5258</v>
      </c>
      <c r="C92" s="397" t="s">
        <v>5227</v>
      </c>
      <c r="D92" s="398">
        <v>431.52389665</v>
      </c>
    </row>
    <row r="93" spans="1:4" ht="12.75">
      <c r="A93" s="139" t="s">
        <v>5259</v>
      </c>
      <c r="B93" s="154" t="s">
        <v>5260</v>
      </c>
      <c r="C93" s="397" t="s">
        <v>5227</v>
      </c>
      <c r="D93" s="398">
        <v>431.52389665</v>
      </c>
    </row>
    <row r="94" spans="1:4" ht="12.75">
      <c r="A94" s="139" t="s">
        <v>5261</v>
      </c>
      <c r="B94" s="154" t="s">
        <v>5262</v>
      </c>
      <c r="C94" s="397" t="s">
        <v>5227</v>
      </c>
      <c r="D94" s="398">
        <v>431.52389665</v>
      </c>
    </row>
    <row r="95" spans="1:4" ht="12.75">
      <c r="A95" s="139" t="s">
        <v>5263</v>
      </c>
      <c r="B95" s="154" t="s">
        <v>3473</v>
      </c>
      <c r="C95" s="397" t="s">
        <v>5227</v>
      </c>
      <c r="D95" s="398">
        <v>431.52389665</v>
      </c>
    </row>
    <row r="96" spans="1:4" ht="12.75">
      <c r="A96" s="139" t="s">
        <v>5264</v>
      </c>
      <c r="B96" s="154" t="s">
        <v>3475</v>
      </c>
      <c r="C96" s="397" t="s">
        <v>5227</v>
      </c>
      <c r="D96" s="398">
        <v>431.52389665</v>
      </c>
    </row>
    <row r="97" spans="1:4" ht="12.75">
      <c r="A97" s="139" t="s">
        <v>5265</v>
      </c>
      <c r="B97" s="154" t="s">
        <v>5266</v>
      </c>
      <c r="C97" s="397" t="s">
        <v>5227</v>
      </c>
      <c r="D97" s="398">
        <v>431.52389665</v>
      </c>
    </row>
    <row r="98" spans="1:4" ht="12.75">
      <c r="A98" s="139" t="s">
        <v>5267</v>
      </c>
      <c r="B98" s="154" t="s">
        <v>5268</v>
      </c>
      <c r="C98" s="397" t="s">
        <v>5227</v>
      </c>
      <c r="D98" s="398">
        <v>431.52389665</v>
      </c>
    </row>
    <row r="99" spans="1:4" ht="12.75">
      <c r="A99" s="139" t="s">
        <v>3927</v>
      </c>
      <c r="B99" s="154" t="s">
        <v>3928</v>
      </c>
      <c r="C99" s="397" t="s">
        <v>5227</v>
      </c>
      <c r="D99" s="398">
        <v>431.52389665</v>
      </c>
    </row>
    <row r="100" spans="1:4" ht="12.75">
      <c r="A100" s="139" t="s">
        <v>3929</v>
      </c>
      <c r="B100" s="154" t="s">
        <v>3481</v>
      </c>
      <c r="C100" s="397" t="s">
        <v>5227</v>
      </c>
      <c r="D100" s="398">
        <v>431.52389665</v>
      </c>
    </row>
    <row r="101" spans="1:4" ht="12.75">
      <c r="A101" s="139" t="s">
        <v>3930</v>
      </c>
      <c r="B101" s="154" t="s">
        <v>3931</v>
      </c>
      <c r="C101" s="397" t="s">
        <v>5227</v>
      </c>
      <c r="D101" s="398">
        <v>431.52389665</v>
      </c>
    </row>
    <row r="102" spans="1:4" ht="12.75">
      <c r="A102" s="139" t="s">
        <v>3932</v>
      </c>
      <c r="B102" s="154" t="s">
        <v>3933</v>
      </c>
      <c r="C102" s="397" t="s">
        <v>5227</v>
      </c>
      <c r="D102" s="398">
        <v>431.52389665</v>
      </c>
    </row>
    <row r="103" spans="1:4" ht="12.75">
      <c r="A103" s="139" t="s">
        <v>3934</v>
      </c>
      <c r="B103" s="154" t="s">
        <v>3482</v>
      </c>
      <c r="C103" s="397" t="s">
        <v>5227</v>
      </c>
      <c r="D103" s="398">
        <v>431.52389665</v>
      </c>
    </row>
    <row r="104" spans="1:4" ht="12.75">
      <c r="A104" s="139" t="s">
        <v>3935</v>
      </c>
      <c r="B104" s="154" t="s">
        <v>5232</v>
      </c>
      <c r="C104" s="397" t="s">
        <v>5227</v>
      </c>
      <c r="D104" s="398">
        <v>2503.4101554</v>
      </c>
    </row>
    <row r="105" spans="1:4" ht="12.75">
      <c r="A105" s="139" t="s">
        <v>3936</v>
      </c>
      <c r="B105" s="154" t="s">
        <v>5230</v>
      </c>
      <c r="C105" s="397" t="s">
        <v>5227</v>
      </c>
      <c r="D105" s="398">
        <v>1943.2864219999997</v>
      </c>
    </row>
    <row r="106" spans="1:4" ht="12.75">
      <c r="A106" s="139" t="s">
        <v>3937</v>
      </c>
      <c r="B106" s="154" t="s">
        <v>5234</v>
      </c>
      <c r="C106" s="397" t="s">
        <v>5227</v>
      </c>
      <c r="D106" s="398">
        <v>1323.1494314499996</v>
      </c>
    </row>
    <row r="107" spans="1:4" ht="12.75">
      <c r="A107" s="139" t="s">
        <v>3938</v>
      </c>
      <c r="B107" s="154" t="s">
        <v>1234</v>
      </c>
      <c r="C107" s="397" t="s">
        <v>5227</v>
      </c>
      <c r="D107" s="398">
        <v>1005.9365008</v>
      </c>
    </row>
    <row r="108" spans="1:4" ht="12.75">
      <c r="A108" s="139" t="s">
        <v>3939</v>
      </c>
      <c r="B108" s="154" t="s">
        <v>4343</v>
      </c>
      <c r="C108" s="397" t="s">
        <v>5227</v>
      </c>
      <c r="D108" s="398">
        <v>831.6122776499998</v>
      </c>
    </row>
    <row r="109" spans="1:4" ht="12.75">
      <c r="A109" s="139" t="s">
        <v>3940</v>
      </c>
      <c r="B109" s="154" t="s">
        <v>5523</v>
      </c>
      <c r="C109" s="397" t="s">
        <v>5227</v>
      </c>
      <c r="D109" s="398">
        <v>708.7279892</v>
      </c>
    </row>
    <row r="110" spans="1:4" ht="12.75">
      <c r="A110" s="139" t="s">
        <v>3941</v>
      </c>
      <c r="B110" s="154" t="s">
        <v>5525</v>
      </c>
      <c r="C110" s="397" t="s">
        <v>5227</v>
      </c>
      <c r="D110" s="398">
        <v>491.53715379999994</v>
      </c>
    </row>
    <row r="111" spans="1:4" ht="12.75">
      <c r="A111" s="139" t="s">
        <v>3942</v>
      </c>
      <c r="B111" s="154" t="s">
        <v>5240</v>
      </c>
      <c r="C111" s="397" t="s">
        <v>5227</v>
      </c>
      <c r="D111" s="398">
        <v>491.53715379999994</v>
      </c>
    </row>
    <row r="112" spans="1:4" ht="12.75">
      <c r="A112" s="139" t="s">
        <v>3943</v>
      </c>
      <c r="B112" s="154" t="s">
        <v>3441</v>
      </c>
      <c r="C112" s="397" t="s">
        <v>5227</v>
      </c>
      <c r="D112" s="398">
        <v>491.53715379999994</v>
      </c>
    </row>
    <row r="113" spans="1:4" ht="12.75">
      <c r="A113" s="139" t="s">
        <v>3944</v>
      </c>
      <c r="B113" s="154" t="s">
        <v>3443</v>
      </c>
      <c r="C113" s="397" t="s">
        <v>5227</v>
      </c>
      <c r="D113" s="398">
        <v>491.53715379999994</v>
      </c>
    </row>
    <row r="114" spans="1:4" ht="12.75">
      <c r="A114" s="139" t="s">
        <v>3945</v>
      </c>
      <c r="B114" s="154" t="s">
        <v>3445</v>
      </c>
      <c r="C114" s="397" t="s">
        <v>5227</v>
      </c>
      <c r="D114" s="398">
        <v>491.53715379999994</v>
      </c>
    </row>
    <row r="115" spans="1:4" ht="12.75">
      <c r="A115" s="139" t="s">
        <v>3946</v>
      </c>
      <c r="B115" s="154" t="s">
        <v>3447</v>
      </c>
      <c r="C115" s="397" t="s">
        <v>5227</v>
      </c>
      <c r="D115" s="398">
        <v>491.53715379999994</v>
      </c>
    </row>
    <row r="116" spans="1:4" ht="12.75">
      <c r="A116" s="139" t="s">
        <v>3947</v>
      </c>
      <c r="B116" s="154" t="s">
        <v>3449</v>
      </c>
      <c r="C116" s="397" t="s">
        <v>5227</v>
      </c>
      <c r="D116" s="398">
        <v>491.53715379999994</v>
      </c>
    </row>
    <row r="117" spans="1:4" ht="12.75">
      <c r="A117" s="139" t="s">
        <v>3948</v>
      </c>
      <c r="B117" s="154" t="s">
        <v>5247</v>
      </c>
      <c r="C117" s="397" t="s">
        <v>5227</v>
      </c>
      <c r="D117" s="398">
        <v>491.53715379999994</v>
      </c>
    </row>
    <row r="118" spans="1:4" ht="12.75">
      <c r="A118" s="139" t="s">
        <v>3949</v>
      </c>
      <c r="B118" s="154" t="s">
        <v>3455</v>
      </c>
      <c r="C118" s="397" t="s">
        <v>5227</v>
      </c>
      <c r="D118" s="398">
        <v>491.53715379999994</v>
      </c>
    </row>
    <row r="119" spans="1:4" ht="12.75">
      <c r="A119" s="139" t="s">
        <v>3950</v>
      </c>
      <c r="B119" s="154" t="s">
        <v>3457</v>
      </c>
      <c r="C119" s="397" t="s">
        <v>5227</v>
      </c>
      <c r="D119" s="398">
        <v>491.53715379999994</v>
      </c>
    </row>
    <row r="120" spans="1:4" ht="12.75">
      <c r="A120" s="139" t="s">
        <v>3951</v>
      </c>
      <c r="B120" s="154" t="s">
        <v>5251</v>
      </c>
      <c r="C120" s="397" t="s">
        <v>5227</v>
      </c>
      <c r="D120" s="398">
        <v>491.53715379999994</v>
      </c>
    </row>
    <row r="121" spans="1:4" ht="12.75">
      <c r="A121" s="139" t="s">
        <v>3952</v>
      </c>
      <c r="B121" s="154" t="s">
        <v>3459</v>
      </c>
      <c r="C121" s="397" t="s">
        <v>5227</v>
      </c>
      <c r="D121" s="398">
        <v>491.53715379999994</v>
      </c>
    </row>
    <row r="122" spans="1:4" ht="12.75">
      <c r="A122" s="139" t="s">
        <v>2077</v>
      </c>
      <c r="B122" s="154" t="s">
        <v>5254</v>
      </c>
      <c r="C122" s="397" t="s">
        <v>5227</v>
      </c>
      <c r="D122" s="398">
        <v>491.53715379999994</v>
      </c>
    </row>
    <row r="123" spans="1:4" ht="12.75">
      <c r="A123" s="139" t="s">
        <v>2078</v>
      </c>
      <c r="B123" s="154" t="s">
        <v>5256</v>
      </c>
      <c r="C123" s="397" t="s">
        <v>5227</v>
      </c>
      <c r="D123" s="398">
        <v>491.53715379999994</v>
      </c>
    </row>
    <row r="124" spans="1:4" ht="12.75">
      <c r="A124" s="139" t="s">
        <v>2079</v>
      </c>
      <c r="B124" s="154" t="s">
        <v>5260</v>
      </c>
      <c r="C124" s="397" t="s">
        <v>5227</v>
      </c>
      <c r="D124" s="398">
        <v>491.53715379999994</v>
      </c>
    </row>
    <row r="125" spans="1:4" ht="12.75">
      <c r="A125" s="139" t="s">
        <v>2080</v>
      </c>
      <c r="B125" s="154" t="s">
        <v>5262</v>
      </c>
      <c r="C125" s="397" t="s">
        <v>5227</v>
      </c>
      <c r="D125" s="398">
        <v>491.53715379999994</v>
      </c>
    </row>
    <row r="126" spans="1:4" ht="12.75">
      <c r="A126" s="139" t="s">
        <v>2081</v>
      </c>
      <c r="B126" s="154" t="s">
        <v>3473</v>
      </c>
      <c r="C126" s="397" t="s">
        <v>5227</v>
      </c>
      <c r="D126" s="398">
        <v>491.53715379999994</v>
      </c>
    </row>
    <row r="127" spans="1:4" ht="12.75">
      <c r="A127" s="139" t="s">
        <v>2082</v>
      </c>
      <c r="B127" s="154" t="s">
        <v>3475</v>
      </c>
      <c r="C127" s="397" t="s">
        <v>5227</v>
      </c>
      <c r="D127" s="398">
        <v>491.53715379999994</v>
      </c>
    </row>
    <row r="128" spans="1:4" ht="12.75">
      <c r="A128" s="139" t="s">
        <v>2083</v>
      </c>
      <c r="B128" s="154" t="s">
        <v>5266</v>
      </c>
      <c r="C128" s="397" t="s">
        <v>5227</v>
      </c>
      <c r="D128" s="398">
        <v>491.53715379999994</v>
      </c>
    </row>
    <row r="129" spans="1:4" ht="12.75">
      <c r="A129" s="139" t="s">
        <v>2084</v>
      </c>
      <c r="B129" s="154" t="s">
        <v>5268</v>
      </c>
      <c r="C129" s="397" t="s">
        <v>5227</v>
      </c>
      <c r="D129" s="398">
        <v>491.53715379999994</v>
      </c>
    </row>
    <row r="130" spans="1:4" ht="12.75">
      <c r="A130" s="139" t="s">
        <v>2085</v>
      </c>
      <c r="B130" s="154" t="s">
        <v>3928</v>
      </c>
      <c r="C130" s="397" t="s">
        <v>5227</v>
      </c>
      <c r="D130" s="398">
        <v>491.53715379999994</v>
      </c>
    </row>
    <row r="131" spans="1:4" ht="12.75">
      <c r="A131" s="139" t="s">
        <v>2086</v>
      </c>
      <c r="B131" s="154" t="s">
        <v>3481</v>
      </c>
      <c r="C131" s="397" t="s">
        <v>5227</v>
      </c>
      <c r="D131" s="398">
        <v>491.53715379999994</v>
      </c>
    </row>
    <row r="132" spans="1:4" ht="12.75">
      <c r="A132" s="139" t="s">
        <v>2087</v>
      </c>
      <c r="B132" s="154" t="s">
        <v>3931</v>
      </c>
      <c r="C132" s="397" t="s">
        <v>5227</v>
      </c>
      <c r="D132" s="398">
        <v>491.53715379999994</v>
      </c>
    </row>
    <row r="133" spans="1:4" ht="12.75">
      <c r="A133" s="139" t="s">
        <v>2088</v>
      </c>
      <c r="B133" s="154" t="s">
        <v>3933</v>
      </c>
      <c r="C133" s="397" t="s">
        <v>5227</v>
      </c>
      <c r="D133" s="398">
        <v>491.53715379999994</v>
      </c>
    </row>
    <row r="134" spans="1:4" ht="13.5" thickBot="1">
      <c r="A134" s="140" t="s">
        <v>2089</v>
      </c>
      <c r="B134" s="155" t="s">
        <v>3482</v>
      </c>
      <c r="C134" s="399" t="s">
        <v>5227</v>
      </c>
      <c r="D134" s="400">
        <v>491.53715379999994</v>
      </c>
    </row>
    <row r="135" spans="1:4" s="22" customFormat="1" ht="12.75">
      <c r="A135" s="136" t="s">
        <v>2191</v>
      </c>
      <c r="B135" s="151"/>
      <c r="C135" s="391"/>
      <c r="D135" s="392"/>
    </row>
    <row r="136" spans="1:4" s="22" customFormat="1" ht="13.5" thickBot="1">
      <c r="A136" s="137" t="s">
        <v>2192</v>
      </c>
      <c r="B136" s="152"/>
      <c r="C136" s="393"/>
      <c r="D136" s="394"/>
    </row>
    <row r="137" spans="1:4" ht="12.75">
      <c r="A137" s="138" t="s">
        <v>3483</v>
      </c>
      <c r="B137" s="153" t="s">
        <v>3484</v>
      </c>
      <c r="C137" s="395" t="s">
        <v>5691</v>
      </c>
      <c r="D137" s="396">
        <v>46278.79458509999</v>
      </c>
    </row>
    <row r="138" spans="1:4" ht="12.75">
      <c r="A138" s="139" t="s">
        <v>3485</v>
      </c>
      <c r="B138" s="154" t="s">
        <v>3486</v>
      </c>
      <c r="C138" s="397" t="s">
        <v>5691</v>
      </c>
      <c r="D138" s="398">
        <v>57844.206570149996</v>
      </c>
    </row>
    <row r="139" spans="1:4" ht="13.5" thickBot="1">
      <c r="A139" s="140" t="s">
        <v>3487</v>
      </c>
      <c r="B139" s="155" t="s">
        <v>383</v>
      </c>
      <c r="C139" s="399" t="s">
        <v>5691</v>
      </c>
      <c r="D139" s="400">
        <v>80834.99960689998</v>
      </c>
    </row>
    <row r="140" spans="1:4" s="22" customFormat="1" ht="12.75">
      <c r="A140" s="136" t="s">
        <v>2193</v>
      </c>
      <c r="B140" s="151"/>
      <c r="C140" s="391"/>
      <c r="D140" s="392"/>
    </row>
    <row r="141" spans="1:4" s="22" customFormat="1" ht="13.5" thickBot="1">
      <c r="A141" s="137" t="s">
        <v>3236</v>
      </c>
      <c r="B141" s="152"/>
      <c r="C141" s="393"/>
      <c r="D141" s="394"/>
    </row>
    <row r="142" spans="1:4" ht="12.75">
      <c r="A142" s="138" t="s">
        <v>4406</v>
      </c>
      <c r="B142" s="153" t="s">
        <v>4407</v>
      </c>
      <c r="C142" s="395" t="s">
        <v>5691</v>
      </c>
      <c r="D142" s="396">
        <v>67683.5229686</v>
      </c>
    </row>
    <row r="143" spans="1:4" ht="13.5" thickBot="1">
      <c r="A143" s="140" t="s">
        <v>4408</v>
      </c>
      <c r="B143" s="155" t="s">
        <v>4409</v>
      </c>
      <c r="C143" s="399" t="s">
        <v>5691</v>
      </c>
      <c r="D143" s="400">
        <v>75079.44246879999</v>
      </c>
    </row>
    <row r="144" spans="1:4" s="22" customFormat="1" ht="13.5" thickBot="1">
      <c r="A144" s="145"/>
      <c r="B144" s="160"/>
      <c r="C144" s="409"/>
      <c r="D144" s="410"/>
    </row>
    <row r="145" spans="1:4" s="22" customFormat="1" ht="13.5" thickBot="1">
      <c r="A145" s="146" t="s">
        <v>327</v>
      </c>
      <c r="B145" s="161"/>
      <c r="C145" s="411"/>
      <c r="D145" s="412"/>
    </row>
    <row r="146" spans="1:4" s="22" customFormat="1" ht="24.75" thickBot="1">
      <c r="A146" s="147" t="s">
        <v>5850</v>
      </c>
      <c r="B146" s="162" t="s">
        <v>1755</v>
      </c>
      <c r="C146" s="413" t="s">
        <v>5851</v>
      </c>
      <c r="D146" s="414" t="s">
        <v>5210</v>
      </c>
    </row>
    <row r="147" spans="1:4" ht="12.75">
      <c r="A147" s="138" t="s">
        <v>3237</v>
      </c>
      <c r="B147" s="153" t="s">
        <v>3238</v>
      </c>
      <c r="C147" s="395" t="s">
        <v>5691</v>
      </c>
      <c r="D147" s="396">
        <v>20.00441905</v>
      </c>
    </row>
    <row r="148" spans="1:4" ht="12.75">
      <c r="A148" s="139" t="s">
        <v>3239</v>
      </c>
      <c r="B148" s="154" t="s">
        <v>3240</v>
      </c>
      <c r="C148" s="397" t="s">
        <v>5691</v>
      </c>
      <c r="D148" s="398">
        <v>20.00441905</v>
      </c>
    </row>
    <row r="149" spans="1:4" ht="12.75">
      <c r="A149" s="139" t="s">
        <v>3241</v>
      </c>
      <c r="B149" s="154" t="s">
        <v>3240</v>
      </c>
      <c r="C149" s="397" t="s">
        <v>5691</v>
      </c>
      <c r="D149" s="398">
        <v>31.43551565</v>
      </c>
    </row>
    <row r="150" spans="1:4" ht="13.5" thickBot="1">
      <c r="A150" s="140" t="s">
        <v>3242</v>
      </c>
      <c r="B150" s="155" t="s">
        <v>3243</v>
      </c>
      <c r="C150" s="399" t="s">
        <v>5691</v>
      </c>
      <c r="D150" s="400">
        <v>22.8621932</v>
      </c>
    </row>
    <row r="151" spans="1:4" s="22" customFormat="1" ht="13.5" thickBot="1">
      <c r="A151" s="136" t="s">
        <v>4410</v>
      </c>
      <c r="B151" s="151"/>
      <c r="C151" s="391"/>
      <c r="D151" s="392"/>
    </row>
    <row r="152" spans="1:4" ht="48">
      <c r="A152" s="138" t="s">
        <v>4411</v>
      </c>
      <c r="B152" s="153" t="s">
        <v>4412</v>
      </c>
      <c r="C152" s="395" t="s">
        <v>5691</v>
      </c>
      <c r="D152" s="396">
        <v>983.0743075999999</v>
      </c>
    </row>
    <row r="153" spans="1:4" ht="36">
      <c r="A153" s="139" t="s">
        <v>4413</v>
      </c>
      <c r="B153" s="154" t="s">
        <v>4414</v>
      </c>
      <c r="C153" s="397" t="s">
        <v>5691</v>
      </c>
      <c r="D153" s="398">
        <v>974.5009851500001</v>
      </c>
    </row>
    <row r="154" spans="1:4" ht="48">
      <c r="A154" s="139" t="s">
        <v>3730</v>
      </c>
      <c r="B154" s="154" t="s">
        <v>3731</v>
      </c>
      <c r="C154" s="397" t="s">
        <v>5691</v>
      </c>
      <c r="D154" s="398">
        <v>860.1900191499999</v>
      </c>
    </row>
    <row r="155" spans="1:4" ht="48">
      <c r="A155" s="139" t="s">
        <v>3732</v>
      </c>
      <c r="B155" s="154" t="s">
        <v>1397</v>
      </c>
      <c r="C155" s="397" t="s">
        <v>5691</v>
      </c>
      <c r="D155" s="398">
        <v>4280.945676700001</v>
      </c>
    </row>
    <row r="156" spans="1:4" ht="24">
      <c r="A156" s="139" t="s">
        <v>1398</v>
      </c>
      <c r="B156" s="154" t="s">
        <v>1399</v>
      </c>
      <c r="C156" s="397" t="s">
        <v>5691</v>
      </c>
      <c r="D156" s="398">
        <v>462.9594123</v>
      </c>
    </row>
    <row r="157" spans="1:4" ht="48">
      <c r="A157" s="139" t="s">
        <v>1400</v>
      </c>
      <c r="B157" s="154" t="s">
        <v>3534</v>
      </c>
      <c r="C157" s="397" t="s">
        <v>5691</v>
      </c>
      <c r="D157" s="398">
        <v>26857.3614617</v>
      </c>
    </row>
    <row r="158" spans="1:4" ht="48">
      <c r="A158" s="139" t="s">
        <v>3535</v>
      </c>
      <c r="B158" s="154" t="s">
        <v>4322</v>
      </c>
      <c r="C158" s="397" t="s">
        <v>5691</v>
      </c>
      <c r="D158" s="398">
        <v>9970.774009349998</v>
      </c>
    </row>
    <row r="159" spans="1:4" ht="48">
      <c r="A159" s="139" t="s">
        <v>3244</v>
      </c>
      <c r="B159" s="154" t="s">
        <v>4323</v>
      </c>
      <c r="C159" s="397" t="s">
        <v>5691</v>
      </c>
      <c r="D159" s="398">
        <v>1068.8086</v>
      </c>
    </row>
    <row r="160" spans="1:4" ht="12.75">
      <c r="A160" s="139" t="s">
        <v>3245</v>
      </c>
      <c r="B160" s="154"/>
      <c r="C160" s="397" t="s">
        <v>5691</v>
      </c>
      <c r="D160" s="398">
        <v>1068.8086</v>
      </c>
    </row>
    <row r="161" spans="1:4" ht="12.75">
      <c r="A161" s="139" t="s">
        <v>3246</v>
      </c>
      <c r="B161" s="154"/>
      <c r="C161" s="397" t="s">
        <v>5691</v>
      </c>
      <c r="D161" s="398">
        <v>1068.8086</v>
      </c>
    </row>
    <row r="162" spans="1:4" ht="12.75">
      <c r="A162" s="139" t="s">
        <v>3247</v>
      </c>
      <c r="B162" s="154" t="s">
        <v>4324</v>
      </c>
      <c r="C162" s="397" t="s">
        <v>5691</v>
      </c>
      <c r="D162" s="398">
        <v>220.04860954999998</v>
      </c>
    </row>
    <row r="163" spans="1:4" ht="12.75">
      <c r="A163" s="139" t="s">
        <v>3248</v>
      </c>
      <c r="B163" s="154"/>
      <c r="C163" s="397" t="s">
        <v>5691</v>
      </c>
      <c r="D163" s="398">
        <v>220.04860954999998</v>
      </c>
    </row>
    <row r="164" spans="1:4" ht="12.75">
      <c r="A164" s="139" t="s">
        <v>3249</v>
      </c>
      <c r="B164" s="154" t="s">
        <v>4325</v>
      </c>
      <c r="C164" s="397" t="s">
        <v>5691</v>
      </c>
      <c r="D164" s="398">
        <v>180.03977144999996</v>
      </c>
    </row>
    <row r="165" spans="1:4" ht="12.75">
      <c r="A165" s="139" t="s">
        <v>3250</v>
      </c>
      <c r="B165" s="154"/>
      <c r="C165" s="397" t="s">
        <v>5691</v>
      </c>
      <c r="D165" s="398">
        <v>180.03977144999996</v>
      </c>
    </row>
    <row r="166" spans="1:4" ht="12.75">
      <c r="A166" s="139" t="s">
        <v>3251</v>
      </c>
      <c r="B166" s="154" t="s">
        <v>4326</v>
      </c>
      <c r="C166" s="397" t="s">
        <v>5691</v>
      </c>
      <c r="D166" s="398">
        <v>302.9240599</v>
      </c>
    </row>
    <row r="167" spans="1:4" ht="12.75">
      <c r="A167" s="139" t="s">
        <v>3252</v>
      </c>
      <c r="B167" s="154"/>
      <c r="C167" s="397" t="s">
        <v>5691</v>
      </c>
      <c r="D167" s="398">
        <v>291.49296329999993</v>
      </c>
    </row>
    <row r="168" spans="1:4" ht="12.75">
      <c r="A168" s="139" t="s">
        <v>3253</v>
      </c>
      <c r="B168" s="154"/>
      <c r="C168" s="397" t="s">
        <v>5691</v>
      </c>
      <c r="D168" s="398">
        <v>251.4841252</v>
      </c>
    </row>
    <row r="169" spans="1:4" ht="12.75">
      <c r="A169" s="139" t="s">
        <v>4327</v>
      </c>
      <c r="B169" s="154" t="s">
        <v>4328</v>
      </c>
      <c r="C169" s="397" t="s">
        <v>5691</v>
      </c>
      <c r="D169" s="398">
        <v>680.1502476999998</v>
      </c>
    </row>
    <row r="170" spans="1:4" ht="12.75">
      <c r="A170" s="139" t="s">
        <v>4329</v>
      </c>
      <c r="B170" s="154" t="s">
        <v>3062</v>
      </c>
      <c r="C170" s="397" t="s">
        <v>5691</v>
      </c>
      <c r="D170" s="398">
        <v>5521.2196578</v>
      </c>
    </row>
    <row r="171" spans="1:4" ht="60">
      <c r="A171" s="139" t="s">
        <v>3063</v>
      </c>
      <c r="B171" s="154" t="s">
        <v>3064</v>
      </c>
      <c r="C171" s="397" t="s">
        <v>5691</v>
      </c>
      <c r="D171" s="398">
        <v>23439.463578299998</v>
      </c>
    </row>
    <row r="172" spans="1:4" ht="36">
      <c r="A172" s="139" t="s">
        <v>3254</v>
      </c>
      <c r="B172" s="154" t="s">
        <v>4428</v>
      </c>
      <c r="C172" s="397" t="s">
        <v>5691</v>
      </c>
      <c r="D172" s="398">
        <v>3077.82275955</v>
      </c>
    </row>
    <row r="173" spans="1:4" ht="36">
      <c r="A173" s="139" t="s">
        <v>4429</v>
      </c>
      <c r="B173" s="154" t="s">
        <v>4430</v>
      </c>
      <c r="C173" s="397" t="s">
        <v>5691</v>
      </c>
      <c r="D173" s="398">
        <v>2463.4013172999994</v>
      </c>
    </row>
    <row r="174" spans="1:4" ht="24.75" thickBot="1">
      <c r="A174" s="140" t="s">
        <v>3065</v>
      </c>
      <c r="B174" s="155" t="s">
        <v>3066</v>
      </c>
      <c r="C174" s="399" t="s">
        <v>5691</v>
      </c>
      <c r="D174" s="400">
        <v>6475.716223899999</v>
      </c>
    </row>
    <row r="175" spans="1:4" s="22" customFormat="1" ht="13.5" thickBot="1">
      <c r="A175" s="136" t="s">
        <v>3067</v>
      </c>
      <c r="B175" s="151"/>
      <c r="C175" s="391"/>
      <c r="D175" s="392"/>
    </row>
    <row r="176" spans="1:4" ht="12.75">
      <c r="A176" s="138" t="s">
        <v>3068</v>
      </c>
      <c r="B176" s="153" t="s">
        <v>4029</v>
      </c>
      <c r="C176" s="395" t="s">
        <v>4431</v>
      </c>
      <c r="D176" s="396">
        <v>683.00802185</v>
      </c>
    </row>
    <row r="177" spans="1:4" ht="12.75">
      <c r="A177" s="139" t="s">
        <v>1262</v>
      </c>
      <c r="B177" s="154" t="s">
        <v>4030</v>
      </c>
      <c r="C177" s="397" t="s">
        <v>4431</v>
      </c>
      <c r="D177" s="398">
        <v>1054.51866135</v>
      </c>
    </row>
    <row r="178" spans="1:4" ht="12.75">
      <c r="A178" s="139" t="s">
        <v>1263</v>
      </c>
      <c r="B178" s="154" t="s">
        <v>4031</v>
      </c>
      <c r="C178" s="397" t="s">
        <v>5691</v>
      </c>
      <c r="D178" s="398">
        <v>288.63518915</v>
      </c>
    </row>
    <row r="179" spans="1:4" ht="12.75">
      <c r="A179" s="139" t="s">
        <v>1264</v>
      </c>
      <c r="B179" s="154" t="s">
        <v>4032</v>
      </c>
      <c r="C179" s="397" t="s">
        <v>5691</v>
      </c>
      <c r="D179" s="398">
        <v>511.54157284999997</v>
      </c>
    </row>
    <row r="180" spans="1:4" ht="12.75">
      <c r="A180" s="139" t="s">
        <v>1265</v>
      </c>
      <c r="B180" s="154" t="s">
        <v>4033</v>
      </c>
      <c r="C180" s="397" t="s">
        <v>5691</v>
      </c>
      <c r="D180" s="398">
        <v>525.8304436000001</v>
      </c>
    </row>
    <row r="181" spans="1:4" ht="24">
      <c r="A181" s="139" t="s">
        <v>1266</v>
      </c>
      <c r="B181" s="154" t="s">
        <v>4034</v>
      </c>
      <c r="C181" s="397" t="s">
        <v>5691</v>
      </c>
      <c r="D181" s="398">
        <v>540.11931435</v>
      </c>
    </row>
    <row r="182" spans="1:4" ht="24">
      <c r="A182" s="139" t="s">
        <v>1267</v>
      </c>
      <c r="B182" s="154" t="s">
        <v>4583</v>
      </c>
      <c r="C182" s="397" t="s">
        <v>5691</v>
      </c>
      <c r="D182" s="398">
        <v>505.8260245499999</v>
      </c>
    </row>
    <row r="183" spans="1:4" ht="12.75">
      <c r="A183" s="139" t="s">
        <v>1268</v>
      </c>
      <c r="B183" s="154" t="s">
        <v>4584</v>
      </c>
      <c r="C183" s="397" t="s">
        <v>1753</v>
      </c>
      <c r="D183" s="398">
        <v>248.62635104999998</v>
      </c>
    </row>
    <row r="184" spans="1:4" ht="12.75">
      <c r="A184" s="139" t="s">
        <v>1269</v>
      </c>
      <c r="B184" s="154" t="s">
        <v>4585</v>
      </c>
      <c r="C184" s="397" t="s">
        <v>5691</v>
      </c>
      <c r="D184" s="398">
        <v>48.58216055</v>
      </c>
    </row>
    <row r="185" spans="1:4" ht="12.75">
      <c r="A185" s="139" t="s">
        <v>1270</v>
      </c>
      <c r="B185" s="154" t="s">
        <v>4586</v>
      </c>
      <c r="C185" s="397" t="s">
        <v>1753</v>
      </c>
      <c r="D185" s="398">
        <v>382.94173609999996</v>
      </c>
    </row>
    <row r="186" spans="1:4" ht="12.75">
      <c r="A186" s="139" t="s">
        <v>1271</v>
      </c>
      <c r="B186" s="154" t="s">
        <v>4587</v>
      </c>
      <c r="C186" s="397" t="s">
        <v>4431</v>
      </c>
      <c r="D186" s="398">
        <v>1983.2952601</v>
      </c>
    </row>
    <row r="187" spans="1:4" ht="12.75">
      <c r="A187" s="139" t="s">
        <v>1272</v>
      </c>
      <c r="B187" s="154" t="s">
        <v>4588</v>
      </c>
      <c r="C187" s="397" t="s">
        <v>4431</v>
      </c>
      <c r="D187" s="398">
        <v>2966.3695676999996</v>
      </c>
    </row>
    <row r="188" spans="1:4" ht="12.75">
      <c r="A188" s="139" t="s">
        <v>1273</v>
      </c>
      <c r="B188" s="154" t="s">
        <v>4589</v>
      </c>
      <c r="C188" s="397" t="s">
        <v>4431</v>
      </c>
      <c r="D188" s="398">
        <v>2469.1168655999995</v>
      </c>
    </row>
    <row r="189" spans="1:4" ht="12.75">
      <c r="A189" s="139" t="s">
        <v>1274</v>
      </c>
      <c r="B189" s="154" t="s">
        <v>4590</v>
      </c>
      <c r="C189" s="397" t="s">
        <v>4431</v>
      </c>
      <c r="D189" s="398">
        <v>3703.6752984</v>
      </c>
    </row>
    <row r="190" spans="1:4" ht="12.75">
      <c r="A190" s="139" t="s">
        <v>1275</v>
      </c>
      <c r="B190" s="154" t="s">
        <v>4591</v>
      </c>
      <c r="C190" s="397" t="s">
        <v>5691</v>
      </c>
      <c r="D190" s="398">
        <v>763.0256980499997</v>
      </c>
    </row>
    <row r="191" spans="1:4" ht="24">
      <c r="A191" s="139" t="s">
        <v>1276</v>
      </c>
      <c r="B191" s="154" t="s">
        <v>4553</v>
      </c>
      <c r="C191" s="397" t="s">
        <v>5691</v>
      </c>
      <c r="D191" s="398">
        <v>7233.026373649998</v>
      </c>
    </row>
    <row r="192" spans="1:4" ht="12.75">
      <c r="A192" s="139" t="s">
        <v>4432</v>
      </c>
      <c r="B192" s="154" t="s">
        <v>4554</v>
      </c>
      <c r="C192" s="397" t="s">
        <v>5691</v>
      </c>
      <c r="D192" s="398">
        <v>708.7279892</v>
      </c>
    </row>
    <row r="193" spans="1:4" ht="12.75">
      <c r="A193" s="139" t="s">
        <v>4433</v>
      </c>
      <c r="B193" s="154"/>
      <c r="C193" s="397" t="s">
        <v>5691</v>
      </c>
      <c r="D193" s="398">
        <v>685.8657959999999</v>
      </c>
    </row>
    <row r="194" spans="1:4" ht="12.75">
      <c r="A194" s="139" t="s">
        <v>4434</v>
      </c>
      <c r="B194" s="154"/>
      <c r="C194" s="397" t="s">
        <v>5691</v>
      </c>
      <c r="D194" s="398">
        <v>685.8657959999999</v>
      </c>
    </row>
    <row r="195" spans="1:4" ht="12.75">
      <c r="A195" s="139" t="s">
        <v>4435</v>
      </c>
      <c r="B195" s="154"/>
      <c r="C195" s="397" t="s">
        <v>5691</v>
      </c>
      <c r="D195" s="398">
        <v>565.8392816999999</v>
      </c>
    </row>
    <row r="196" spans="1:4" ht="13.5" thickBot="1">
      <c r="A196" s="140" t="s">
        <v>4436</v>
      </c>
      <c r="B196" s="155"/>
      <c r="C196" s="399" t="s">
        <v>5691</v>
      </c>
      <c r="D196" s="400">
        <v>548.6926367999998</v>
      </c>
    </row>
    <row r="197" spans="1:4" s="22" customFormat="1" ht="13.5" thickBot="1">
      <c r="A197" s="136" t="s">
        <v>4555</v>
      </c>
      <c r="B197" s="151"/>
      <c r="C197" s="391"/>
      <c r="D197" s="392"/>
    </row>
    <row r="198" spans="1:4" ht="12.75">
      <c r="A198" s="138" t="s">
        <v>4556</v>
      </c>
      <c r="B198" s="153" t="s">
        <v>4557</v>
      </c>
      <c r="C198" s="395" t="s">
        <v>5691</v>
      </c>
      <c r="D198" s="396">
        <v>1400.3093334999999</v>
      </c>
    </row>
    <row r="199" spans="1:4" ht="12.75">
      <c r="A199" s="139" t="s">
        <v>4558</v>
      </c>
      <c r="B199" s="154" t="s">
        <v>4559</v>
      </c>
      <c r="C199" s="397" t="s">
        <v>5691</v>
      </c>
      <c r="D199" s="398">
        <v>2523.4145744499997</v>
      </c>
    </row>
    <row r="200" spans="1:4" ht="24">
      <c r="A200" s="139" t="s">
        <v>4560</v>
      </c>
      <c r="B200" s="154" t="s">
        <v>4561</v>
      </c>
      <c r="C200" s="397" t="s">
        <v>5691</v>
      </c>
      <c r="D200" s="398">
        <v>9059.144055499999</v>
      </c>
    </row>
    <row r="201" spans="1:4" ht="24">
      <c r="A201" s="139" t="s">
        <v>4562</v>
      </c>
      <c r="B201" s="154" t="s">
        <v>4563</v>
      </c>
      <c r="C201" s="397" t="s">
        <v>5691</v>
      </c>
      <c r="D201" s="398">
        <v>5126.8468251</v>
      </c>
    </row>
    <row r="202" spans="1:4" ht="24">
      <c r="A202" s="139" t="s">
        <v>4564</v>
      </c>
      <c r="B202" s="154" t="s">
        <v>4561</v>
      </c>
      <c r="C202" s="397" t="s">
        <v>5691</v>
      </c>
      <c r="D202" s="398">
        <v>9659.276626999997</v>
      </c>
    </row>
    <row r="203" spans="1:4" ht="24">
      <c r="A203" s="139" t="s">
        <v>4565</v>
      </c>
      <c r="B203" s="154" t="s">
        <v>4563</v>
      </c>
      <c r="C203" s="397" t="s">
        <v>5691</v>
      </c>
      <c r="D203" s="398">
        <v>5718.406074150001</v>
      </c>
    </row>
    <row r="204" spans="1:4" ht="36">
      <c r="A204" s="139" t="s">
        <v>4566</v>
      </c>
      <c r="B204" s="154" t="s">
        <v>4567</v>
      </c>
      <c r="C204" s="397" t="s">
        <v>5691</v>
      </c>
      <c r="D204" s="398">
        <v>10899.550608099998</v>
      </c>
    </row>
    <row r="205" spans="1:4" ht="36">
      <c r="A205" s="139" t="s">
        <v>4568</v>
      </c>
      <c r="B205" s="154" t="s">
        <v>4985</v>
      </c>
      <c r="C205" s="397" t="s">
        <v>5691</v>
      </c>
      <c r="D205" s="398">
        <v>7495.94159545</v>
      </c>
    </row>
    <row r="206" spans="1:4" ht="36">
      <c r="A206" s="139" t="s">
        <v>4986</v>
      </c>
      <c r="B206" s="154" t="s">
        <v>2805</v>
      </c>
      <c r="C206" s="397" t="s">
        <v>5691</v>
      </c>
      <c r="D206" s="398">
        <v>7767.4301397</v>
      </c>
    </row>
    <row r="207" spans="1:4" ht="36">
      <c r="A207" s="139" t="s">
        <v>2806</v>
      </c>
      <c r="B207" s="154" t="s">
        <v>2807</v>
      </c>
      <c r="C207" s="397" t="s">
        <v>5691</v>
      </c>
      <c r="D207" s="398">
        <v>12328.437683099997</v>
      </c>
    </row>
    <row r="208" spans="1:4" ht="36">
      <c r="A208" s="148" t="s">
        <v>4437</v>
      </c>
      <c r="B208" s="154" t="s">
        <v>2808</v>
      </c>
      <c r="C208" s="397" t="s">
        <v>5691</v>
      </c>
      <c r="D208" s="398">
        <v>11353.936697949997</v>
      </c>
    </row>
    <row r="209" spans="1:4" ht="24">
      <c r="A209" s="148" t="s">
        <v>4438</v>
      </c>
      <c r="B209" s="154"/>
      <c r="C209" s="397" t="s">
        <v>5691</v>
      </c>
      <c r="D209" s="398">
        <v>11288.207892499999</v>
      </c>
    </row>
    <row r="210" spans="1:4" ht="24">
      <c r="A210" s="148" t="s">
        <v>4439</v>
      </c>
      <c r="B210" s="154"/>
      <c r="C210" s="397" t="s">
        <v>5691</v>
      </c>
      <c r="D210" s="398">
        <v>11325.358956449998</v>
      </c>
    </row>
    <row r="211" spans="1:4" ht="36">
      <c r="A211" s="148" t="s">
        <v>4440</v>
      </c>
      <c r="B211" s="154" t="s">
        <v>4441</v>
      </c>
      <c r="C211" s="397" t="s">
        <v>5691</v>
      </c>
      <c r="D211" s="398">
        <v>12045.51804225</v>
      </c>
    </row>
    <row r="212" spans="1:4" ht="24">
      <c r="A212" s="148" t="s">
        <v>4442</v>
      </c>
      <c r="B212" s="154"/>
      <c r="C212" s="397" t="s">
        <v>5691</v>
      </c>
      <c r="D212" s="398">
        <v>11979.789236799998</v>
      </c>
    </row>
    <row r="213" spans="1:4" ht="24">
      <c r="A213" s="148" t="s">
        <v>4443</v>
      </c>
      <c r="B213" s="154"/>
      <c r="C213" s="397" t="s">
        <v>5691</v>
      </c>
      <c r="D213" s="398">
        <v>12045.51804225</v>
      </c>
    </row>
    <row r="214" spans="1:4" ht="12.75">
      <c r="A214" s="139" t="s">
        <v>4444</v>
      </c>
      <c r="B214" s="154" t="s">
        <v>2809</v>
      </c>
      <c r="C214" s="397" t="s">
        <v>5691</v>
      </c>
      <c r="D214" s="398">
        <v>5146.85124415</v>
      </c>
    </row>
    <row r="215" spans="1:4" ht="12.75">
      <c r="A215" s="139" t="s">
        <v>4445</v>
      </c>
      <c r="B215" s="154"/>
      <c r="C215" s="397" t="s">
        <v>5691</v>
      </c>
      <c r="D215" s="398">
        <v>4903.940441399999</v>
      </c>
    </row>
    <row r="216" spans="1:4" ht="12.75">
      <c r="A216" s="139" t="s">
        <v>1095</v>
      </c>
      <c r="B216" s="154"/>
      <c r="C216" s="397" t="s">
        <v>5691</v>
      </c>
      <c r="D216" s="398">
        <v>5778.4193313</v>
      </c>
    </row>
    <row r="217" spans="1:4" ht="12.75">
      <c r="A217" s="139" t="s">
        <v>1096</v>
      </c>
      <c r="B217" s="154"/>
      <c r="C217" s="397" t="s">
        <v>5691</v>
      </c>
      <c r="D217" s="398">
        <v>5809.854846949998</v>
      </c>
    </row>
    <row r="218" spans="1:4" ht="36">
      <c r="A218" s="148" t="s">
        <v>1097</v>
      </c>
      <c r="B218" s="154" t="s">
        <v>5866</v>
      </c>
      <c r="C218" s="397" t="s">
        <v>5691</v>
      </c>
      <c r="D218" s="398">
        <v>28597.745919049994</v>
      </c>
    </row>
    <row r="219" spans="1:4" ht="24">
      <c r="A219" s="148" t="s">
        <v>1098</v>
      </c>
      <c r="B219" s="154"/>
      <c r="C219" s="397" t="s">
        <v>5691</v>
      </c>
      <c r="D219" s="398">
        <v>28443.42611495</v>
      </c>
    </row>
    <row r="220" spans="1:4" ht="36">
      <c r="A220" s="148" t="s">
        <v>1099</v>
      </c>
      <c r="B220" s="154" t="s">
        <v>1100</v>
      </c>
      <c r="C220" s="397" t="s">
        <v>5691</v>
      </c>
      <c r="D220" s="398">
        <v>29858.024319199998</v>
      </c>
    </row>
    <row r="221" spans="1:4" ht="24">
      <c r="A221" s="148" t="s">
        <v>1101</v>
      </c>
      <c r="B221" s="154"/>
      <c r="C221" s="397" t="s">
        <v>5691</v>
      </c>
      <c r="D221" s="398">
        <v>29717.993385849994</v>
      </c>
    </row>
    <row r="222" spans="1:4" ht="24">
      <c r="A222" s="148" t="s">
        <v>5867</v>
      </c>
      <c r="B222" s="154" t="s">
        <v>5868</v>
      </c>
      <c r="C222" s="397" t="s">
        <v>5691</v>
      </c>
      <c r="D222" s="398">
        <v>11639.714112949998</v>
      </c>
    </row>
    <row r="223" spans="1:4" ht="24">
      <c r="A223" s="148" t="s">
        <v>5869</v>
      </c>
      <c r="B223" s="154" t="s">
        <v>4199</v>
      </c>
      <c r="C223" s="397" t="s">
        <v>5691</v>
      </c>
      <c r="D223" s="398">
        <v>10708.079740049998</v>
      </c>
    </row>
    <row r="224" spans="1:4" ht="24">
      <c r="A224" s="148" t="s">
        <v>4200</v>
      </c>
      <c r="B224" s="154" t="s">
        <v>5343</v>
      </c>
      <c r="C224" s="397" t="s">
        <v>5691</v>
      </c>
      <c r="D224" s="398">
        <v>11859.762722499998</v>
      </c>
    </row>
    <row r="225" spans="1:4" ht="36">
      <c r="A225" s="148" t="s">
        <v>1102</v>
      </c>
      <c r="B225" s="154" t="s">
        <v>5344</v>
      </c>
      <c r="C225" s="397" t="s">
        <v>5691</v>
      </c>
      <c r="D225" s="398">
        <v>30961.125141099998</v>
      </c>
    </row>
    <row r="226" spans="1:4" ht="36">
      <c r="A226" s="148" t="s">
        <v>1103</v>
      </c>
      <c r="B226" s="154" t="s">
        <v>5344</v>
      </c>
      <c r="C226" s="397" t="s">
        <v>5691</v>
      </c>
      <c r="D226" s="398">
        <v>31049.716139749995</v>
      </c>
    </row>
    <row r="227" spans="1:4" ht="12.75">
      <c r="A227" s="139" t="s">
        <v>5345</v>
      </c>
      <c r="B227" s="154" t="s">
        <v>5346</v>
      </c>
      <c r="C227" s="397" t="s">
        <v>5691</v>
      </c>
      <c r="D227" s="398">
        <v>10853.826221699997</v>
      </c>
    </row>
    <row r="228" spans="1:4" ht="12.75">
      <c r="A228" s="139" t="s">
        <v>5347</v>
      </c>
      <c r="B228" s="154" t="s">
        <v>1104</v>
      </c>
      <c r="C228" s="397" t="s">
        <v>5691</v>
      </c>
      <c r="D228" s="398">
        <v>3312.16023985</v>
      </c>
    </row>
    <row r="229" spans="1:4" ht="12.75">
      <c r="A229" s="139" t="s">
        <v>5348</v>
      </c>
      <c r="B229" s="154" t="s">
        <v>5349</v>
      </c>
      <c r="C229" s="397" t="s">
        <v>5691</v>
      </c>
      <c r="D229" s="398">
        <v>3666.5242344499993</v>
      </c>
    </row>
    <row r="230" spans="1:4" ht="12.75">
      <c r="A230" s="139" t="s">
        <v>5350</v>
      </c>
      <c r="B230" s="154" t="s">
        <v>1105</v>
      </c>
      <c r="C230" s="397" t="s">
        <v>5691</v>
      </c>
      <c r="D230" s="398">
        <v>414.37725174999997</v>
      </c>
    </row>
    <row r="231" spans="1:4" ht="12.75">
      <c r="A231" s="139" t="s">
        <v>5351</v>
      </c>
      <c r="B231" s="154" t="s">
        <v>1106</v>
      </c>
      <c r="C231" s="397" t="s">
        <v>5691</v>
      </c>
      <c r="D231" s="398">
        <v>274.3463183999999</v>
      </c>
    </row>
    <row r="232" spans="1:4" ht="12.75">
      <c r="A232" s="139" t="s">
        <v>3775</v>
      </c>
      <c r="B232" s="154" t="s">
        <v>5352</v>
      </c>
      <c r="C232" s="397" t="s">
        <v>5691</v>
      </c>
      <c r="D232" s="398">
        <v>462.9594123</v>
      </c>
    </row>
    <row r="233" spans="1:4" ht="12.75">
      <c r="A233" s="139" t="s">
        <v>3776</v>
      </c>
      <c r="B233" s="154"/>
      <c r="C233" s="397" t="s">
        <v>5691</v>
      </c>
      <c r="D233" s="398">
        <v>462.9594123</v>
      </c>
    </row>
    <row r="234" spans="1:4" ht="12.75">
      <c r="A234" s="139" t="s">
        <v>3777</v>
      </c>
      <c r="B234" s="154"/>
      <c r="C234" s="397" t="s">
        <v>5691</v>
      </c>
      <c r="D234" s="398">
        <v>462.9594123</v>
      </c>
    </row>
    <row r="235" spans="1:4" ht="12.75">
      <c r="A235" s="139" t="s">
        <v>3778</v>
      </c>
      <c r="B235" s="154"/>
      <c r="C235" s="397" t="s">
        <v>5691</v>
      </c>
      <c r="D235" s="398">
        <v>417.2350258999999</v>
      </c>
    </row>
    <row r="236" spans="1:4" ht="12.75">
      <c r="A236" s="139" t="s">
        <v>3779</v>
      </c>
      <c r="B236" s="154"/>
      <c r="C236" s="397" t="s">
        <v>5691</v>
      </c>
      <c r="D236" s="398">
        <v>417.2350258999999</v>
      </c>
    </row>
    <row r="237" spans="1:4" ht="12.75">
      <c r="A237" s="139" t="s">
        <v>3780</v>
      </c>
      <c r="B237" s="154"/>
      <c r="C237" s="397" t="s">
        <v>5691</v>
      </c>
      <c r="D237" s="398">
        <v>417.2350258999999</v>
      </c>
    </row>
    <row r="238" spans="1:4" ht="12.75">
      <c r="A238" s="139" t="s">
        <v>5353</v>
      </c>
      <c r="B238" s="154" t="s">
        <v>3781</v>
      </c>
      <c r="C238" s="397" t="s">
        <v>5691</v>
      </c>
      <c r="D238" s="398">
        <v>114.31096599999998</v>
      </c>
    </row>
    <row r="239" spans="1:4" ht="12.75">
      <c r="A239" s="139" t="s">
        <v>5354</v>
      </c>
      <c r="B239" s="154"/>
      <c r="C239" s="397" t="s">
        <v>5691</v>
      </c>
      <c r="D239" s="398">
        <v>54.29770884999999</v>
      </c>
    </row>
    <row r="240" spans="1:4" ht="12.75">
      <c r="A240" s="139" t="s">
        <v>5355</v>
      </c>
      <c r="B240" s="154"/>
      <c r="C240" s="397" t="s">
        <v>5691</v>
      </c>
      <c r="D240" s="398">
        <v>88.59099865</v>
      </c>
    </row>
    <row r="241" spans="1:4" ht="12.75">
      <c r="A241" s="139" t="s">
        <v>5356</v>
      </c>
      <c r="B241" s="154"/>
      <c r="C241" s="397" t="s">
        <v>5691</v>
      </c>
      <c r="D241" s="398">
        <v>354.3639946</v>
      </c>
    </row>
    <row r="242" spans="1:4" ht="12.75">
      <c r="A242" s="139" t="s">
        <v>5357</v>
      </c>
      <c r="B242" s="154" t="s">
        <v>1702</v>
      </c>
      <c r="C242" s="397" t="s">
        <v>5691</v>
      </c>
      <c r="D242" s="398">
        <v>220.04860954999998</v>
      </c>
    </row>
    <row r="243" spans="1:4" ht="12.75">
      <c r="A243" s="139" t="s">
        <v>1703</v>
      </c>
      <c r="B243" s="154" t="s">
        <v>1704</v>
      </c>
      <c r="C243" s="397" t="s">
        <v>5691</v>
      </c>
      <c r="D243" s="398">
        <v>562.98150755</v>
      </c>
    </row>
    <row r="244" spans="1:4" ht="12.75">
      <c r="A244" s="139" t="s">
        <v>1705</v>
      </c>
      <c r="B244" s="154"/>
      <c r="C244" s="397" t="s">
        <v>5691</v>
      </c>
      <c r="D244" s="398">
        <v>254.34189934999995</v>
      </c>
    </row>
    <row r="245" spans="1:4" ht="12.75">
      <c r="A245" s="139" t="s">
        <v>1706</v>
      </c>
      <c r="B245" s="154" t="s">
        <v>1707</v>
      </c>
      <c r="C245" s="397" t="s">
        <v>5691</v>
      </c>
      <c r="D245" s="398">
        <v>28.577741499999995</v>
      </c>
    </row>
    <row r="246" spans="1:4" ht="12.75">
      <c r="A246" s="139" t="s">
        <v>1708</v>
      </c>
      <c r="B246" s="154" t="s">
        <v>1709</v>
      </c>
      <c r="C246" s="397" t="s">
        <v>5691</v>
      </c>
      <c r="D246" s="398">
        <v>365.7950912</v>
      </c>
    </row>
    <row r="247" spans="1:4" ht="13.5" thickBot="1">
      <c r="A247" s="140" t="s">
        <v>1710</v>
      </c>
      <c r="B247" s="155" t="s">
        <v>1711</v>
      </c>
      <c r="C247" s="399" t="s">
        <v>5691</v>
      </c>
      <c r="D247" s="400">
        <v>1368.8738178499998</v>
      </c>
    </row>
    <row r="248" spans="1:4" s="22" customFormat="1" ht="13.5" thickBot="1">
      <c r="A248" s="136" t="s">
        <v>491</v>
      </c>
      <c r="B248" s="151"/>
      <c r="C248" s="391"/>
      <c r="D248" s="392"/>
    </row>
    <row r="249" spans="1:4" ht="48">
      <c r="A249" s="138" t="s">
        <v>1712</v>
      </c>
      <c r="B249" s="153" t="s">
        <v>2376</v>
      </c>
      <c r="C249" s="395" t="s">
        <v>5691</v>
      </c>
      <c r="D249" s="396">
        <v>20390.218560249992</v>
      </c>
    </row>
    <row r="250" spans="1:4" ht="48">
      <c r="A250" s="148" t="s">
        <v>3782</v>
      </c>
      <c r="B250" s="154" t="s">
        <v>2377</v>
      </c>
      <c r="C250" s="397" t="s">
        <v>5691</v>
      </c>
      <c r="D250" s="398">
        <v>36268.01173765</v>
      </c>
    </row>
    <row r="251" spans="1:4" ht="12.75">
      <c r="A251" s="148" t="s">
        <v>3783</v>
      </c>
      <c r="B251" s="154"/>
      <c r="C251" s="397" t="s">
        <v>5691</v>
      </c>
      <c r="D251" s="398">
        <v>34093.2456095</v>
      </c>
    </row>
    <row r="252" spans="1:4" ht="12.75">
      <c r="A252" s="148" t="s">
        <v>3784</v>
      </c>
      <c r="B252" s="154"/>
      <c r="C252" s="397" t="s">
        <v>5691</v>
      </c>
      <c r="D252" s="398">
        <v>36268.01173765</v>
      </c>
    </row>
    <row r="253" spans="1:4" ht="12.75">
      <c r="A253" s="148" t="s">
        <v>3785</v>
      </c>
      <c r="B253" s="154"/>
      <c r="C253" s="397" t="s">
        <v>5691</v>
      </c>
      <c r="D253" s="398">
        <v>36296.589479149996</v>
      </c>
    </row>
    <row r="254" spans="1:4" ht="12.75">
      <c r="A254" s="148" t="s">
        <v>3786</v>
      </c>
      <c r="B254" s="154"/>
      <c r="C254" s="397" t="s">
        <v>5691</v>
      </c>
      <c r="D254" s="398">
        <v>36262.296189349996</v>
      </c>
    </row>
    <row r="255" spans="1:4" ht="12.75">
      <c r="A255" s="148" t="s">
        <v>3787</v>
      </c>
      <c r="B255" s="154"/>
      <c r="C255" s="397" t="s">
        <v>5691</v>
      </c>
      <c r="D255" s="398">
        <v>36268.01173765</v>
      </c>
    </row>
    <row r="256" spans="1:4" ht="12.75">
      <c r="A256" s="148" t="s">
        <v>3788</v>
      </c>
      <c r="B256" s="154"/>
      <c r="C256" s="397" t="s">
        <v>5691</v>
      </c>
      <c r="D256" s="398">
        <v>36268.01173765</v>
      </c>
    </row>
    <row r="257" spans="1:4" ht="12.75">
      <c r="A257" s="148" t="s">
        <v>3789</v>
      </c>
      <c r="B257" s="154"/>
      <c r="C257" s="397" t="s">
        <v>5691</v>
      </c>
      <c r="D257" s="398">
        <v>36233.71844785</v>
      </c>
    </row>
    <row r="258" spans="1:4" ht="12.75">
      <c r="A258" s="148" t="s">
        <v>3790</v>
      </c>
      <c r="B258" s="154"/>
      <c r="C258" s="397" t="s">
        <v>5691</v>
      </c>
      <c r="D258" s="398">
        <v>36268.01173765</v>
      </c>
    </row>
    <row r="259" spans="1:4" ht="12.75">
      <c r="A259" s="148" t="s">
        <v>3791</v>
      </c>
      <c r="B259" s="154"/>
      <c r="C259" s="397" t="s">
        <v>5691</v>
      </c>
      <c r="D259" s="398">
        <v>36233.71844785</v>
      </c>
    </row>
    <row r="260" spans="1:4" ht="48">
      <c r="A260" s="148" t="s">
        <v>3792</v>
      </c>
      <c r="B260" s="154" t="s">
        <v>4303</v>
      </c>
      <c r="C260" s="397" t="s">
        <v>5691</v>
      </c>
      <c r="D260" s="398">
        <v>39285.82124005</v>
      </c>
    </row>
    <row r="261" spans="1:4" ht="12.75">
      <c r="A261" s="148" t="s">
        <v>3793</v>
      </c>
      <c r="B261" s="154"/>
      <c r="C261" s="397" t="s">
        <v>5691</v>
      </c>
      <c r="D261" s="398">
        <v>39240.09685365</v>
      </c>
    </row>
    <row r="262" spans="1:4" ht="12.75">
      <c r="A262" s="148" t="s">
        <v>3794</v>
      </c>
      <c r="B262" s="154"/>
      <c r="C262" s="397" t="s">
        <v>5691</v>
      </c>
      <c r="D262" s="398">
        <v>39391.558883599995</v>
      </c>
    </row>
    <row r="263" spans="1:4" ht="12.75">
      <c r="A263" s="148" t="s">
        <v>4446</v>
      </c>
      <c r="B263" s="154"/>
      <c r="C263" s="397" t="s">
        <v>5691</v>
      </c>
      <c r="D263" s="398">
        <v>39302.96788494999</v>
      </c>
    </row>
    <row r="264" spans="1:4" ht="12.75">
      <c r="A264" s="148" t="s">
        <v>4447</v>
      </c>
      <c r="B264" s="154"/>
      <c r="C264" s="397" t="s">
        <v>5691</v>
      </c>
      <c r="D264" s="398">
        <v>39240.09685365</v>
      </c>
    </row>
    <row r="265" spans="1:4" ht="12.75">
      <c r="A265" s="148" t="s">
        <v>4448</v>
      </c>
      <c r="B265" s="154"/>
      <c r="C265" s="397" t="s">
        <v>5691</v>
      </c>
      <c r="D265" s="398">
        <v>39231.52353119999</v>
      </c>
    </row>
    <row r="266" spans="1:4" ht="12.75">
      <c r="A266" s="148" t="s">
        <v>4449</v>
      </c>
      <c r="B266" s="154"/>
      <c r="C266" s="397" t="s">
        <v>5691</v>
      </c>
      <c r="D266" s="398">
        <v>39142.93253254999</v>
      </c>
    </row>
    <row r="267" spans="1:4" ht="12.75">
      <c r="A267" s="148" t="s">
        <v>4450</v>
      </c>
      <c r="B267" s="154"/>
      <c r="C267" s="397" t="s">
        <v>5691</v>
      </c>
      <c r="D267" s="398">
        <v>40106.002421100005</v>
      </c>
    </row>
    <row r="268" spans="1:4" ht="12.75">
      <c r="A268" s="148" t="s">
        <v>4451</v>
      </c>
      <c r="B268" s="154"/>
      <c r="C268" s="397" t="s">
        <v>5691</v>
      </c>
      <c r="D268" s="398">
        <v>39231.52353119999</v>
      </c>
    </row>
    <row r="269" spans="1:4" ht="12.75">
      <c r="A269" s="148" t="s">
        <v>4452</v>
      </c>
      <c r="B269" s="154"/>
      <c r="C269" s="397" t="s">
        <v>5691</v>
      </c>
      <c r="D269" s="398">
        <v>39325.83007815</v>
      </c>
    </row>
    <row r="270" spans="1:4" ht="12.75">
      <c r="A270" s="148" t="s">
        <v>4453</v>
      </c>
      <c r="B270" s="154"/>
      <c r="C270" s="397" t="s">
        <v>5691</v>
      </c>
      <c r="D270" s="398">
        <v>39254.385724399996</v>
      </c>
    </row>
    <row r="271" spans="1:4" ht="13.5" customHeight="1">
      <c r="A271" s="148" t="s">
        <v>4454</v>
      </c>
      <c r="B271" s="154"/>
      <c r="C271" s="397" t="s">
        <v>5691</v>
      </c>
      <c r="D271" s="398">
        <v>39442.9988183</v>
      </c>
    </row>
    <row r="272" spans="1:4" ht="12.75">
      <c r="A272" s="148" t="s">
        <v>4455</v>
      </c>
      <c r="B272" s="154"/>
      <c r="C272" s="397" t="s">
        <v>5691</v>
      </c>
      <c r="D272" s="398">
        <v>38860.0128917</v>
      </c>
    </row>
    <row r="273" spans="1:4" ht="12.75">
      <c r="A273" s="148" t="s">
        <v>4456</v>
      </c>
      <c r="B273" s="154"/>
      <c r="C273" s="397" t="s">
        <v>5691</v>
      </c>
      <c r="D273" s="398">
        <v>39240.09685365</v>
      </c>
    </row>
    <row r="274" spans="1:4" ht="15" customHeight="1">
      <c r="A274" s="148" t="s">
        <v>4457</v>
      </c>
      <c r="B274" s="154"/>
      <c r="C274" s="397" t="s">
        <v>5691</v>
      </c>
      <c r="D274" s="398">
        <v>39328.6878523</v>
      </c>
    </row>
    <row r="275" spans="1:4" ht="12.75">
      <c r="A275" s="148" t="s">
        <v>4458</v>
      </c>
      <c r="B275" s="154"/>
      <c r="C275" s="397" t="s">
        <v>5691</v>
      </c>
      <c r="D275" s="398">
        <v>38860.0128917</v>
      </c>
    </row>
    <row r="276" spans="1:4" ht="36">
      <c r="A276" s="139" t="s">
        <v>4459</v>
      </c>
      <c r="B276" s="154" t="s">
        <v>4304</v>
      </c>
      <c r="C276" s="397" t="s">
        <v>5691</v>
      </c>
      <c r="D276" s="398">
        <v>15206.216252149996</v>
      </c>
    </row>
    <row r="277" spans="1:4" ht="12.75">
      <c r="A277" s="139" t="s">
        <v>4460</v>
      </c>
      <c r="B277" s="154"/>
      <c r="C277" s="397" t="s">
        <v>5691</v>
      </c>
      <c r="D277" s="398">
        <v>14666.096937799997</v>
      </c>
    </row>
    <row r="278" spans="1:4" ht="12.75">
      <c r="A278" s="139" t="s">
        <v>4461</v>
      </c>
      <c r="B278" s="154"/>
      <c r="C278" s="397" t="s">
        <v>5691</v>
      </c>
      <c r="D278" s="398">
        <v>15994.961917550001</v>
      </c>
    </row>
    <row r="279" spans="1:4" ht="36">
      <c r="A279" s="139" t="s">
        <v>4462</v>
      </c>
      <c r="B279" s="154" t="s">
        <v>4305</v>
      </c>
      <c r="C279" s="397" t="s">
        <v>5691</v>
      </c>
      <c r="D279" s="398">
        <v>18335.4789464</v>
      </c>
    </row>
    <row r="280" spans="1:4" ht="12.75">
      <c r="A280" s="139" t="s">
        <v>4463</v>
      </c>
      <c r="B280" s="154"/>
      <c r="C280" s="397" t="s">
        <v>5691</v>
      </c>
      <c r="D280" s="398">
        <v>17886.808404849995</v>
      </c>
    </row>
    <row r="281" spans="1:4" ht="12.75">
      <c r="A281" s="139" t="s">
        <v>4464</v>
      </c>
      <c r="B281" s="154"/>
      <c r="C281" s="397" t="s">
        <v>5691</v>
      </c>
      <c r="D281" s="398">
        <v>18312.6167532</v>
      </c>
    </row>
    <row r="282" spans="1:4" ht="36">
      <c r="A282" s="139" t="s">
        <v>4306</v>
      </c>
      <c r="B282" s="154" t="s">
        <v>4307</v>
      </c>
      <c r="C282" s="397" t="s">
        <v>5691</v>
      </c>
      <c r="D282" s="398">
        <v>43732.517817449996</v>
      </c>
    </row>
    <row r="283" spans="1:4" ht="36">
      <c r="A283" s="139" t="s">
        <v>4465</v>
      </c>
      <c r="B283" s="154" t="s">
        <v>4308</v>
      </c>
      <c r="C283" s="397" t="s">
        <v>5691</v>
      </c>
      <c r="D283" s="398">
        <v>38788.56853795</v>
      </c>
    </row>
    <row r="284" spans="1:4" ht="12.75">
      <c r="A284" s="139" t="s">
        <v>4466</v>
      </c>
      <c r="B284" s="154"/>
      <c r="C284" s="397" t="s">
        <v>5691</v>
      </c>
      <c r="D284" s="398">
        <v>38857.15511755</v>
      </c>
    </row>
    <row r="285" spans="1:4" ht="12.75">
      <c r="A285" s="139" t="s">
        <v>3867</v>
      </c>
      <c r="B285" s="154"/>
      <c r="C285" s="397" t="s">
        <v>5691</v>
      </c>
      <c r="D285" s="398">
        <v>38857.15511755</v>
      </c>
    </row>
    <row r="286" spans="1:4" ht="12.75">
      <c r="A286" s="139" t="s">
        <v>3868</v>
      </c>
      <c r="B286" s="154"/>
      <c r="C286" s="397" t="s">
        <v>5691</v>
      </c>
      <c r="D286" s="398">
        <v>38862.870665849994</v>
      </c>
    </row>
    <row r="287" spans="1:4" ht="24">
      <c r="A287" s="139" t="s">
        <v>3869</v>
      </c>
      <c r="B287" s="154" t="s">
        <v>4309</v>
      </c>
      <c r="C287" s="397" t="s">
        <v>5691</v>
      </c>
      <c r="D287" s="398">
        <v>39074.34595294999</v>
      </c>
    </row>
    <row r="288" spans="1:4" ht="12.75">
      <c r="A288" s="139" t="s">
        <v>3870</v>
      </c>
      <c r="B288" s="154"/>
      <c r="C288" s="397" t="s">
        <v>5691</v>
      </c>
      <c r="D288" s="398">
        <v>39068.63040465</v>
      </c>
    </row>
    <row r="289" spans="1:4" ht="12.75">
      <c r="A289" s="139" t="s">
        <v>3871</v>
      </c>
      <c r="B289" s="154"/>
      <c r="C289" s="397" t="s">
        <v>5691</v>
      </c>
      <c r="D289" s="398">
        <v>39228.66575705</v>
      </c>
    </row>
    <row r="290" spans="1:4" ht="12.75">
      <c r="A290" s="139" t="s">
        <v>3872</v>
      </c>
      <c r="B290" s="154"/>
      <c r="C290" s="397" t="s">
        <v>5691</v>
      </c>
      <c r="D290" s="398">
        <v>39228.66575705</v>
      </c>
    </row>
    <row r="291" spans="1:4" ht="13.5" thickBot="1">
      <c r="A291" s="140" t="s">
        <v>3873</v>
      </c>
      <c r="B291" s="155"/>
      <c r="C291" s="399" t="s">
        <v>5691</v>
      </c>
      <c r="D291" s="400">
        <v>39228.66575705</v>
      </c>
    </row>
    <row r="292" spans="1:4" s="22" customFormat="1" ht="13.5" thickBot="1">
      <c r="A292" s="145"/>
      <c r="B292" s="160"/>
      <c r="C292" s="409"/>
      <c r="D292" s="410"/>
    </row>
    <row r="293" spans="1:4" s="22" customFormat="1" ht="18.75" thickBot="1">
      <c r="A293" s="133" t="s">
        <v>3874</v>
      </c>
      <c r="B293" s="134"/>
      <c r="C293" s="415"/>
      <c r="D293" s="416"/>
    </row>
    <row r="294" spans="1:4" s="22" customFormat="1" ht="24.75" thickBot="1">
      <c r="A294" s="169" t="s">
        <v>5850</v>
      </c>
      <c r="B294" s="162" t="s">
        <v>1755</v>
      </c>
      <c r="C294" s="162" t="s">
        <v>5851</v>
      </c>
      <c r="D294" s="414" t="s">
        <v>5210</v>
      </c>
    </row>
    <row r="295" spans="1:4" ht="12.75">
      <c r="A295" s="138" t="s">
        <v>3875</v>
      </c>
      <c r="B295" s="153"/>
      <c r="C295" s="395" t="s">
        <v>1753</v>
      </c>
      <c r="D295" s="396">
        <v>2926.3607296</v>
      </c>
    </row>
    <row r="296" spans="1:4" ht="12.75">
      <c r="A296" s="139" t="s">
        <v>3876</v>
      </c>
      <c r="B296" s="154"/>
      <c r="C296" s="397" t="s">
        <v>1753</v>
      </c>
      <c r="D296" s="398">
        <v>2391.9569635499997</v>
      </c>
    </row>
    <row r="297" spans="1:4" ht="12.75">
      <c r="A297" s="139" t="s">
        <v>3877</v>
      </c>
      <c r="B297" s="154"/>
      <c r="C297" s="397" t="s">
        <v>1753</v>
      </c>
      <c r="D297" s="398">
        <v>1786.1088437499998</v>
      </c>
    </row>
    <row r="298" spans="1:4" ht="12.75">
      <c r="A298" s="139" t="s">
        <v>3878</v>
      </c>
      <c r="B298" s="154"/>
      <c r="C298" s="397" t="s">
        <v>1753</v>
      </c>
      <c r="D298" s="398">
        <v>1463.1803648</v>
      </c>
    </row>
    <row r="299" spans="1:4" ht="12.75">
      <c r="A299" s="139" t="s">
        <v>3879</v>
      </c>
      <c r="B299" s="154"/>
      <c r="C299" s="397" t="s">
        <v>1753</v>
      </c>
      <c r="D299" s="398">
        <v>1320.2916572999998</v>
      </c>
    </row>
    <row r="300" spans="1:4" ht="12.75">
      <c r="A300" s="139" t="s">
        <v>3880</v>
      </c>
      <c r="B300" s="154"/>
      <c r="C300" s="397" t="s">
        <v>1753</v>
      </c>
      <c r="D300" s="398">
        <v>1171.6874014999996</v>
      </c>
    </row>
    <row r="301" spans="1:4" ht="12.75">
      <c r="A301" s="139" t="s">
        <v>3881</v>
      </c>
      <c r="B301" s="154"/>
      <c r="C301" s="397" t="s">
        <v>1753</v>
      </c>
      <c r="D301" s="398">
        <v>1083.0964028499998</v>
      </c>
    </row>
    <row r="302" spans="1:4" ht="12.75">
      <c r="A302" s="139" t="s">
        <v>3882</v>
      </c>
      <c r="B302" s="154"/>
      <c r="C302" s="397" t="s">
        <v>1753</v>
      </c>
      <c r="D302" s="398">
        <v>908.7721796999999</v>
      </c>
    </row>
    <row r="303" spans="1:4" ht="12.75">
      <c r="A303" s="139" t="s">
        <v>3883</v>
      </c>
      <c r="B303" s="154"/>
      <c r="C303" s="397" t="s">
        <v>1753</v>
      </c>
      <c r="D303" s="398">
        <v>908.7721796999999</v>
      </c>
    </row>
    <row r="304" spans="1:4" ht="12.75">
      <c r="A304" s="139" t="s">
        <v>3884</v>
      </c>
      <c r="B304" s="154"/>
      <c r="C304" s="397" t="s">
        <v>1753</v>
      </c>
      <c r="D304" s="398">
        <v>965.9276626999999</v>
      </c>
    </row>
    <row r="305" spans="1:4" ht="13.5" thickBot="1">
      <c r="A305" s="140" t="s">
        <v>3885</v>
      </c>
      <c r="B305" s="155"/>
      <c r="C305" s="399" t="s">
        <v>5691</v>
      </c>
      <c r="D305" s="400">
        <v>38365.617963749995</v>
      </c>
    </row>
    <row r="306" spans="1:4" s="22" customFormat="1" ht="13.5" thickBot="1">
      <c r="A306" s="145"/>
      <c r="B306" s="160"/>
      <c r="C306" s="409"/>
      <c r="D306" s="410"/>
    </row>
    <row r="307" spans="1:4" s="22" customFormat="1" ht="18.75" thickBot="1">
      <c r="A307" s="417" t="s">
        <v>3886</v>
      </c>
      <c r="B307" s="418"/>
      <c r="C307" s="419"/>
      <c r="D307" s="420"/>
    </row>
    <row r="308" spans="1:4" s="22" customFormat="1" ht="24.75" thickBot="1">
      <c r="A308" s="169" t="s">
        <v>5850</v>
      </c>
      <c r="B308" s="162" t="s">
        <v>1755</v>
      </c>
      <c r="C308" s="162" t="s">
        <v>5851</v>
      </c>
      <c r="D308" s="414" t="s">
        <v>5210</v>
      </c>
    </row>
    <row r="309" spans="1:4" ht="12.75">
      <c r="A309" s="170" t="s">
        <v>3887</v>
      </c>
      <c r="B309" s="153"/>
      <c r="C309" s="395" t="s">
        <v>5691</v>
      </c>
      <c r="D309" s="396">
        <v>180711.34837524997</v>
      </c>
    </row>
    <row r="310" spans="1:4" ht="24.75" thickBot="1">
      <c r="A310" s="171" t="s">
        <v>3888</v>
      </c>
      <c r="B310" s="155"/>
      <c r="C310" s="399" t="s">
        <v>5691</v>
      </c>
      <c r="D310" s="400">
        <v>91345.89293059999</v>
      </c>
    </row>
    <row r="311" spans="1:4" s="22" customFormat="1" ht="13.5" thickBot="1">
      <c r="A311" s="145"/>
      <c r="B311" s="160"/>
      <c r="C311" s="409"/>
      <c r="D311" s="410"/>
    </row>
    <row r="312" spans="1:4" s="22" customFormat="1" ht="18.75" thickBot="1">
      <c r="A312" s="133" t="s">
        <v>3889</v>
      </c>
      <c r="B312" s="134"/>
      <c r="C312" s="415"/>
      <c r="D312" s="416"/>
    </row>
    <row r="313" spans="1:4" s="22" customFormat="1" ht="24.75" thickBot="1">
      <c r="A313" s="169" t="s">
        <v>5850</v>
      </c>
      <c r="B313" s="162" t="s">
        <v>1755</v>
      </c>
      <c r="C313" s="162" t="s">
        <v>5851</v>
      </c>
      <c r="D313" s="414" t="s">
        <v>5210</v>
      </c>
    </row>
    <row r="314" spans="1:4" ht="12.75">
      <c r="A314" s="138" t="s">
        <v>3890</v>
      </c>
      <c r="B314" s="153"/>
      <c r="C314" s="395" t="s">
        <v>5691</v>
      </c>
      <c r="D314" s="396">
        <v>42000.70668254999</v>
      </c>
    </row>
    <row r="315" spans="1:4" ht="12.75">
      <c r="A315" s="139" t="s">
        <v>3891</v>
      </c>
      <c r="B315" s="154"/>
      <c r="C315" s="397" t="s">
        <v>5691</v>
      </c>
      <c r="D315" s="398">
        <v>51168.446155749996</v>
      </c>
    </row>
    <row r="316" spans="1:4" ht="12.75">
      <c r="A316" s="139" t="s">
        <v>3892</v>
      </c>
      <c r="B316" s="154"/>
      <c r="C316" s="397" t="s">
        <v>5691</v>
      </c>
      <c r="D316" s="398">
        <v>4435.2654808</v>
      </c>
    </row>
    <row r="317" spans="1:4" ht="12.75">
      <c r="A317" s="139" t="s">
        <v>3893</v>
      </c>
      <c r="B317" s="154"/>
      <c r="C317" s="397" t="s">
        <v>5691</v>
      </c>
      <c r="D317" s="398">
        <v>73353.34688219998</v>
      </c>
    </row>
    <row r="318" spans="1:4" ht="12.75">
      <c r="A318" s="139" t="s">
        <v>3894</v>
      </c>
      <c r="B318" s="154"/>
      <c r="C318" s="397" t="s">
        <v>5691</v>
      </c>
      <c r="D318" s="398">
        <v>58564.365655949994</v>
      </c>
    </row>
    <row r="319" spans="1:4" ht="12.75">
      <c r="A319" s="139" t="s">
        <v>1130</v>
      </c>
      <c r="B319" s="154"/>
      <c r="C319" s="397" t="s">
        <v>5691</v>
      </c>
      <c r="D319" s="398">
        <v>78085.8208746</v>
      </c>
    </row>
    <row r="320" spans="1:4" ht="12.75">
      <c r="A320" s="139" t="s">
        <v>1131</v>
      </c>
      <c r="B320" s="154"/>
      <c r="C320" s="397" t="s">
        <v>5691</v>
      </c>
      <c r="D320" s="398">
        <v>69506.78287629999</v>
      </c>
    </row>
    <row r="321" spans="1:4" ht="12.75">
      <c r="A321" s="139" t="s">
        <v>1132</v>
      </c>
      <c r="B321" s="154"/>
      <c r="C321" s="397" t="s">
        <v>5691</v>
      </c>
      <c r="D321" s="398">
        <v>47916.29917304999</v>
      </c>
    </row>
    <row r="322" spans="1:4" ht="12.75">
      <c r="A322" s="139" t="s">
        <v>1133</v>
      </c>
      <c r="B322" s="154"/>
      <c r="C322" s="397" t="s">
        <v>5691</v>
      </c>
      <c r="D322" s="398">
        <v>52943.12390289999</v>
      </c>
    </row>
    <row r="323" spans="1:4" ht="12.75">
      <c r="A323" s="139" t="s">
        <v>1134</v>
      </c>
      <c r="B323" s="154"/>
      <c r="C323" s="397" t="s">
        <v>5691</v>
      </c>
      <c r="D323" s="398">
        <v>69506.78287629999</v>
      </c>
    </row>
    <row r="324" spans="1:4" ht="12.75">
      <c r="A324" s="139" t="s">
        <v>1135</v>
      </c>
      <c r="B324" s="154"/>
      <c r="C324" s="397" t="s">
        <v>5691</v>
      </c>
      <c r="D324" s="398">
        <v>21296.1329658</v>
      </c>
    </row>
    <row r="325" spans="1:4" ht="12.75">
      <c r="A325" s="139" t="s">
        <v>1136</v>
      </c>
      <c r="B325" s="154"/>
      <c r="C325" s="397" t="s">
        <v>5691</v>
      </c>
      <c r="D325" s="398">
        <v>13605.862728149998</v>
      </c>
    </row>
    <row r="326" spans="1:4" ht="12.75">
      <c r="A326" s="139" t="s">
        <v>1137</v>
      </c>
      <c r="B326" s="154"/>
      <c r="C326" s="397" t="s">
        <v>5691</v>
      </c>
      <c r="D326" s="398">
        <v>193565.61650195</v>
      </c>
    </row>
    <row r="327" spans="1:4" ht="12.75">
      <c r="A327" s="139" t="s">
        <v>1138</v>
      </c>
      <c r="B327" s="154"/>
      <c r="C327" s="397" t="s">
        <v>5691</v>
      </c>
      <c r="D327" s="398">
        <v>7690.270237649999</v>
      </c>
    </row>
    <row r="328" spans="1:4" ht="13.5" thickBot="1">
      <c r="A328" s="140" t="s">
        <v>1139</v>
      </c>
      <c r="B328" s="155"/>
      <c r="C328" s="399" t="s">
        <v>5691</v>
      </c>
      <c r="D328" s="400">
        <v>7690.270237649999</v>
      </c>
    </row>
    <row r="329" spans="1:4" s="22" customFormat="1" ht="13.5" thickBot="1">
      <c r="A329" s="136"/>
      <c r="B329" s="151"/>
      <c r="C329" s="391"/>
      <c r="D329" s="392"/>
    </row>
    <row r="330" spans="1:4" s="22" customFormat="1" ht="18.75" thickBot="1">
      <c r="A330" s="133" t="s">
        <v>1140</v>
      </c>
      <c r="B330" s="134"/>
      <c r="C330" s="415"/>
      <c r="D330" s="416"/>
    </row>
    <row r="331" spans="1:4" s="22" customFormat="1" ht="24.75" thickBot="1">
      <c r="A331" s="169" t="s">
        <v>5850</v>
      </c>
      <c r="B331" s="162" t="s">
        <v>1755</v>
      </c>
      <c r="C331" s="162" t="s">
        <v>5851</v>
      </c>
      <c r="D331" s="414" t="s">
        <v>5210</v>
      </c>
    </row>
    <row r="332" spans="1:4" ht="12.75">
      <c r="A332" s="138" t="s">
        <v>1141</v>
      </c>
      <c r="B332" s="153" t="s">
        <v>1142</v>
      </c>
      <c r="C332" s="395" t="s">
        <v>5691</v>
      </c>
      <c r="D332" s="396">
        <v>5904.161393899999</v>
      </c>
    </row>
    <row r="333" spans="1:4" ht="12.75">
      <c r="A333" s="139" t="s">
        <v>1143</v>
      </c>
      <c r="B333" s="154" t="s">
        <v>1144</v>
      </c>
      <c r="C333" s="397" t="s">
        <v>5691</v>
      </c>
      <c r="D333" s="398">
        <v>6818.649121899999</v>
      </c>
    </row>
    <row r="334" spans="1:4" ht="13.5" thickBot="1">
      <c r="A334" s="140" t="s">
        <v>1145</v>
      </c>
      <c r="B334" s="155" t="s">
        <v>1146</v>
      </c>
      <c r="C334" s="399" t="s">
        <v>5691</v>
      </c>
      <c r="D334" s="400">
        <v>15143.345220849998</v>
      </c>
    </row>
    <row r="335" spans="1:4" s="22" customFormat="1" ht="13.5" thickBot="1">
      <c r="A335" s="421"/>
      <c r="B335" s="422"/>
      <c r="C335" s="423"/>
      <c r="D335" s="424"/>
    </row>
    <row r="336" spans="1:4" ht="12.75">
      <c r="A336" s="138" t="s">
        <v>1147</v>
      </c>
      <c r="B336" s="153" t="s">
        <v>1148</v>
      </c>
      <c r="C336" s="395" t="s">
        <v>5691</v>
      </c>
      <c r="D336" s="396">
        <v>6241.378743599999</v>
      </c>
    </row>
    <row r="337" spans="1:4" ht="13.5" thickBot="1">
      <c r="A337" s="140" t="s">
        <v>1149</v>
      </c>
      <c r="B337" s="155" t="s">
        <v>1144</v>
      </c>
      <c r="C337" s="399" t="s">
        <v>5691</v>
      </c>
      <c r="D337" s="400">
        <v>8181.807391449997</v>
      </c>
    </row>
    <row r="338" spans="1:4" s="22" customFormat="1" ht="13.5" thickBot="1">
      <c r="A338" s="172"/>
      <c r="B338" s="173"/>
      <c r="C338" s="425"/>
      <c r="D338" s="426"/>
    </row>
    <row r="339" spans="1:4" ht="12.75">
      <c r="A339" s="138" t="s">
        <v>1150</v>
      </c>
      <c r="B339" s="153" t="s">
        <v>1142</v>
      </c>
      <c r="C339" s="395" t="s">
        <v>5691</v>
      </c>
      <c r="D339" s="396">
        <v>15497.709215449999</v>
      </c>
    </row>
    <row r="340" spans="1:4" ht="13.5" thickBot="1">
      <c r="A340" s="140" t="s">
        <v>3895</v>
      </c>
      <c r="B340" s="155" t="s">
        <v>1146</v>
      </c>
      <c r="C340" s="399" t="s">
        <v>5691</v>
      </c>
      <c r="D340" s="400">
        <v>46721.74957834999</v>
      </c>
    </row>
    <row r="341" spans="1:4" ht="13.5" thickBot="1">
      <c r="A341" s="172"/>
      <c r="B341" s="173"/>
      <c r="C341" s="425"/>
      <c r="D341" s="426"/>
    </row>
    <row r="342" spans="1:4" ht="12.75">
      <c r="A342" s="138" t="s">
        <v>3896</v>
      </c>
      <c r="B342" s="153" t="s">
        <v>1142</v>
      </c>
      <c r="C342" s="395" t="s">
        <v>5691</v>
      </c>
      <c r="D342" s="396">
        <v>17052.338353049996</v>
      </c>
    </row>
    <row r="343" spans="1:4" ht="13.5" thickBot="1">
      <c r="A343" s="140" t="s">
        <v>3897</v>
      </c>
      <c r="B343" s="155" t="s">
        <v>1144</v>
      </c>
      <c r="C343" s="399" t="s">
        <v>5691</v>
      </c>
      <c r="D343" s="400">
        <v>26577.299594999997</v>
      </c>
    </row>
    <row r="344" spans="1:4" ht="13.5" thickBot="1">
      <c r="A344" s="172"/>
      <c r="B344" s="173"/>
      <c r="C344" s="425"/>
      <c r="D344" s="426"/>
    </row>
    <row r="345" spans="1:4" ht="13.5" thickBot="1">
      <c r="A345" s="174" t="s">
        <v>3898</v>
      </c>
      <c r="B345" s="175" t="s">
        <v>3899</v>
      </c>
      <c r="C345" s="427" t="s">
        <v>5691</v>
      </c>
      <c r="D345" s="428">
        <v>5455.490852349999</v>
      </c>
    </row>
    <row r="346" spans="1:4" s="22" customFormat="1" ht="13.5" thickBot="1">
      <c r="A346" s="145"/>
      <c r="B346" s="160"/>
      <c r="C346" s="409"/>
      <c r="D346" s="410"/>
    </row>
    <row r="347" spans="1:4" s="22" customFormat="1" ht="13.5" thickBot="1">
      <c r="A347" s="146"/>
      <c r="B347" s="161"/>
      <c r="C347" s="411"/>
      <c r="D347" s="412"/>
    </row>
    <row r="348" spans="1:4" s="22" customFormat="1" ht="24.75" thickBot="1">
      <c r="A348" s="168" t="s">
        <v>5850</v>
      </c>
      <c r="B348" s="150" t="s">
        <v>1755</v>
      </c>
      <c r="C348" s="429" t="s">
        <v>5851</v>
      </c>
      <c r="D348" s="390" t="s">
        <v>5210</v>
      </c>
    </row>
    <row r="349" spans="1:4" s="22" customFormat="1" ht="13.5" thickBot="1">
      <c r="A349" s="136" t="s">
        <v>3029</v>
      </c>
      <c r="B349" s="151"/>
      <c r="C349" s="391"/>
      <c r="D349" s="392"/>
    </row>
    <row r="350" spans="1:4" ht="12.75">
      <c r="A350" s="138" t="s">
        <v>3900</v>
      </c>
      <c r="B350" s="153" t="s">
        <v>3030</v>
      </c>
      <c r="C350" s="395" t="s">
        <v>1753</v>
      </c>
      <c r="D350" s="396">
        <v>720.154</v>
      </c>
    </row>
    <row r="351" spans="1:4" ht="12.75">
      <c r="A351" s="139" t="s">
        <v>3901</v>
      </c>
      <c r="B351" s="154" t="s">
        <v>3031</v>
      </c>
      <c r="C351" s="397" t="s">
        <v>1753</v>
      </c>
      <c r="D351" s="398">
        <v>756.1616999999999</v>
      </c>
    </row>
    <row r="352" spans="1:4" ht="12.75">
      <c r="A352" s="139" t="s">
        <v>3902</v>
      </c>
      <c r="B352" s="154" t="s">
        <v>3032</v>
      </c>
      <c r="C352" s="397" t="s">
        <v>1753</v>
      </c>
      <c r="D352" s="398">
        <v>793.9697849999999</v>
      </c>
    </row>
    <row r="353" spans="1:4" ht="13.5" thickBot="1">
      <c r="A353" s="140" t="s">
        <v>3903</v>
      </c>
      <c r="B353" s="155" t="s">
        <v>3033</v>
      </c>
      <c r="C353" s="399" t="s">
        <v>1753</v>
      </c>
      <c r="D353" s="400">
        <v>833.66827425</v>
      </c>
    </row>
    <row r="354" spans="1:4" s="22" customFormat="1" ht="13.5" thickBot="1">
      <c r="A354" s="136" t="s">
        <v>3034</v>
      </c>
      <c r="B354" s="151"/>
      <c r="C354" s="391"/>
      <c r="D354" s="392"/>
    </row>
    <row r="355" spans="1:4" ht="13.5" thickBot="1">
      <c r="A355" s="174" t="s">
        <v>3035</v>
      </c>
      <c r="B355" s="175" t="s">
        <v>3036</v>
      </c>
      <c r="C355" s="427" t="s">
        <v>1753</v>
      </c>
      <c r="D355" s="428">
        <v>1060.2342096500001</v>
      </c>
    </row>
    <row r="356" spans="1:4" s="22" customFormat="1" ht="26.25" customHeight="1" thickBot="1">
      <c r="A356" s="850" t="s">
        <v>3037</v>
      </c>
      <c r="B356" s="850"/>
      <c r="C356" s="850"/>
      <c r="D356" s="850"/>
    </row>
    <row r="357" spans="1:4" ht="13.5" thickBot="1">
      <c r="A357" s="174" t="s">
        <v>3038</v>
      </c>
      <c r="B357" s="175" t="s">
        <v>3039</v>
      </c>
      <c r="C357" s="427" t="s">
        <v>1753</v>
      </c>
      <c r="D357" s="428">
        <v>848.7589225499999</v>
      </c>
    </row>
    <row r="358" spans="1:4" s="22" customFormat="1" ht="13.5" thickBot="1">
      <c r="A358" s="165" t="s">
        <v>3040</v>
      </c>
      <c r="B358" s="166"/>
      <c r="C358" s="167"/>
      <c r="D358" s="430"/>
    </row>
    <row r="359" spans="1:4" ht="13.5" thickBot="1">
      <c r="A359" s="174" t="s">
        <v>3041</v>
      </c>
      <c r="B359" s="175" t="s">
        <v>3418</v>
      </c>
      <c r="C359" s="427" t="s">
        <v>1753</v>
      </c>
      <c r="D359" s="428">
        <v>1706.0911675499997</v>
      </c>
    </row>
    <row r="360" spans="1:4" s="22" customFormat="1" ht="13.5" thickBot="1">
      <c r="A360" s="136" t="s">
        <v>327</v>
      </c>
      <c r="B360" s="151"/>
      <c r="C360" s="391"/>
      <c r="D360" s="392"/>
    </row>
    <row r="361" spans="1:4" ht="12.75">
      <c r="A361" s="138" t="s">
        <v>5569</v>
      </c>
      <c r="B361" s="153" t="s">
        <v>5570</v>
      </c>
      <c r="C361" s="395" t="s">
        <v>5691</v>
      </c>
      <c r="D361" s="396">
        <v>1746.1000056500002</v>
      </c>
    </row>
    <row r="362" spans="1:4" ht="12.75">
      <c r="A362" s="139" t="s">
        <v>5571</v>
      </c>
      <c r="B362" s="154" t="s">
        <v>5572</v>
      </c>
      <c r="C362" s="397" t="s">
        <v>5691</v>
      </c>
      <c r="D362" s="398">
        <v>1328.86497975</v>
      </c>
    </row>
    <row r="363" spans="1:4" ht="12.75">
      <c r="A363" s="139" t="s">
        <v>5573</v>
      </c>
      <c r="B363" s="154" t="s">
        <v>5574</v>
      </c>
      <c r="C363" s="397" t="s">
        <v>5691</v>
      </c>
      <c r="D363" s="398">
        <v>705.87021505</v>
      </c>
    </row>
    <row r="364" spans="1:4" ht="12.75">
      <c r="A364" s="139" t="s">
        <v>5575</v>
      </c>
      <c r="B364" s="154" t="s">
        <v>5576</v>
      </c>
      <c r="C364" s="397" t="s">
        <v>5691</v>
      </c>
      <c r="D364" s="398">
        <v>171.46644899999998</v>
      </c>
    </row>
    <row r="365" spans="1:4" ht="12.75">
      <c r="A365" s="139" t="s">
        <v>5577</v>
      </c>
      <c r="B365" s="154" t="s">
        <v>5578</v>
      </c>
      <c r="C365" s="397" t="s">
        <v>5691</v>
      </c>
      <c r="D365" s="398">
        <v>820.18118105</v>
      </c>
    </row>
    <row r="366" spans="1:4" ht="12.75">
      <c r="A366" s="139" t="s">
        <v>5579</v>
      </c>
      <c r="B366" s="154" t="s">
        <v>5580</v>
      </c>
      <c r="C366" s="397" t="s">
        <v>5691</v>
      </c>
      <c r="D366" s="398">
        <v>4583.8697366</v>
      </c>
    </row>
    <row r="367" spans="1:4" ht="13.5" thickBot="1">
      <c r="A367" s="140" t="s">
        <v>5581</v>
      </c>
      <c r="B367" s="155" t="s">
        <v>5582</v>
      </c>
      <c r="C367" s="399" t="s">
        <v>5691</v>
      </c>
      <c r="D367" s="400">
        <v>211.4752871</v>
      </c>
    </row>
    <row r="368" spans="1:4" s="22" customFormat="1" ht="13.5" thickBot="1">
      <c r="A368" s="136" t="s">
        <v>3419</v>
      </c>
      <c r="B368" s="151"/>
      <c r="C368" s="391"/>
      <c r="D368" s="392"/>
    </row>
    <row r="369" spans="1:4" ht="24">
      <c r="A369" s="138" t="s">
        <v>3420</v>
      </c>
      <c r="B369" s="153" t="s">
        <v>3421</v>
      </c>
      <c r="C369" s="395" t="s">
        <v>5691</v>
      </c>
      <c r="D369" s="396">
        <v>9296.339309949999</v>
      </c>
    </row>
    <row r="370" spans="1:4" ht="36">
      <c r="A370" s="139" t="s">
        <v>3422</v>
      </c>
      <c r="B370" s="154" t="s">
        <v>3423</v>
      </c>
      <c r="C370" s="397" t="s">
        <v>5691</v>
      </c>
      <c r="D370" s="398">
        <v>27434.631839999995</v>
      </c>
    </row>
    <row r="371" spans="1:4" ht="24">
      <c r="A371" s="139" t="s">
        <v>3424</v>
      </c>
      <c r="B371" s="154" t="s">
        <v>5566</v>
      </c>
      <c r="C371" s="397" t="s">
        <v>5691</v>
      </c>
      <c r="D371" s="398">
        <v>36745.2600207</v>
      </c>
    </row>
    <row r="372" spans="1:4" ht="24.75" thickBot="1">
      <c r="A372" s="140" t="s">
        <v>5567</v>
      </c>
      <c r="B372" s="155" t="s">
        <v>5568</v>
      </c>
      <c r="C372" s="399" t="s">
        <v>5691</v>
      </c>
      <c r="D372" s="400">
        <v>42629.41699554999</v>
      </c>
    </row>
    <row r="373" spans="1:4" s="22" customFormat="1" ht="13.5" thickBot="1">
      <c r="A373" s="145"/>
      <c r="B373" s="160"/>
      <c r="C373" s="409"/>
      <c r="D373" s="410"/>
    </row>
    <row r="374" spans="1:4" s="22" customFormat="1" ht="18.75" thickBot="1">
      <c r="A374" s="133" t="s">
        <v>3904</v>
      </c>
      <c r="B374" s="134"/>
      <c r="C374" s="415"/>
      <c r="D374" s="416"/>
    </row>
    <row r="375" spans="1:4" s="22" customFormat="1" ht="24.75" thickBot="1">
      <c r="A375" s="147" t="s">
        <v>5850</v>
      </c>
      <c r="B375" s="162" t="s">
        <v>1755</v>
      </c>
      <c r="C375" s="413" t="s">
        <v>5851</v>
      </c>
      <c r="D375" s="414" t="s">
        <v>5210</v>
      </c>
    </row>
    <row r="376" spans="1:4" ht="12.75">
      <c r="A376" s="138" t="s">
        <v>3905</v>
      </c>
      <c r="B376" s="153"/>
      <c r="C376" s="395" t="s">
        <v>5691</v>
      </c>
      <c r="D376" s="396">
        <v>3054.9605663499988</v>
      </c>
    </row>
    <row r="377" spans="1:4" ht="12.75">
      <c r="A377" s="139" t="s">
        <v>3906</v>
      </c>
      <c r="B377" s="154"/>
      <c r="C377" s="397" t="s">
        <v>5691</v>
      </c>
      <c r="D377" s="398">
        <v>6398.55632185</v>
      </c>
    </row>
    <row r="378" spans="1:4" ht="12.75">
      <c r="A378" s="139" t="s">
        <v>3907</v>
      </c>
      <c r="B378" s="154"/>
      <c r="C378" s="397" t="s">
        <v>5691</v>
      </c>
      <c r="D378" s="398">
        <v>7555.9548526</v>
      </c>
    </row>
    <row r="379" spans="1:4" ht="12.75">
      <c r="A379" s="139" t="s">
        <v>3908</v>
      </c>
      <c r="B379" s="154"/>
      <c r="C379" s="397" t="s">
        <v>5691</v>
      </c>
      <c r="D379" s="398">
        <v>3426.4712058500004</v>
      </c>
    </row>
    <row r="380" spans="1:4" ht="12.75">
      <c r="A380" s="139" t="s">
        <v>3909</v>
      </c>
      <c r="B380" s="154"/>
      <c r="C380" s="397" t="s">
        <v>5691</v>
      </c>
      <c r="D380" s="398">
        <v>2903.4985364000004</v>
      </c>
    </row>
    <row r="381" spans="1:4" ht="12.75">
      <c r="A381" s="139" t="s">
        <v>3910</v>
      </c>
      <c r="B381" s="154"/>
      <c r="C381" s="397" t="s">
        <v>5691</v>
      </c>
      <c r="D381" s="398">
        <v>2266.2149009499994</v>
      </c>
    </row>
    <row r="382" spans="1:4" ht="12.75">
      <c r="A382" s="139" t="s">
        <v>3911</v>
      </c>
      <c r="B382" s="154"/>
      <c r="C382" s="397" t="s">
        <v>5691</v>
      </c>
      <c r="D382" s="398">
        <v>1100.2430477499997</v>
      </c>
    </row>
    <row r="383" spans="1:4" ht="12.75">
      <c r="A383" s="139" t="s">
        <v>3912</v>
      </c>
      <c r="B383" s="154"/>
      <c r="C383" s="397" t="s">
        <v>5691</v>
      </c>
      <c r="D383" s="398">
        <v>8950.548637799999</v>
      </c>
    </row>
    <row r="384" spans="1:4" ht="12.75">
      <c r="A384" s="139" t="s">
        <v>3913</v>
      </c>
      <c r="B384" s="154"/>
      <c r="C384" s="397" t="s">
        <v>5691</v>
      </c>
      <c r="D384" s="398">
        <v>1440.3181715999997</v>
      </c>
    </row>
    <row r="385" spans="1:4" ht="12.75">
      <c r="A385" s="139" t="s">
        <v>3914</v>
      </c>
      <c r="B385" s="154"/>
      <c r="C385" s="397" t="s">
        <v>5691</v>
      </c>
      <c r="D385" s="398">
        <v>1440.3181715999997</v>
      </c>
    </row>
    <row r="386" spans="1:4" ht="12.75">
      <c r="A386" s="139" t="s">
        <v>3915</v>
      </c>
      <c r="B386" s="154"/>
      <c r="C386" s="397" t="s">
        <v>5691</v>
      </c>
      <c r="D386" s="398">
        <v>1914.7086805</v>
      </c>
    </row>
    <row r="387" spans="1:4" ht="12.75">
      <c r="A387" s="139" t="s">
        <v>3916</v>
      </c>
      <c r="B387" s="154"/>
      <c r="C387" s="397" t="s">
        <v>5691</v>
      </c>
      <c r="D387" s="398">
        <v>1806.1132627999998</v>
      </c>
    </row>
    <row r="388" spans="1:4" ht="12.75">
      <c r="A388" s="139" t="s">
        <v>3917</v>
      </c>
      <c r="B388" s="154"/>
      <c r="C388" s="397" t="s">
        <v>5691</v>
      </c>
      <c r="D388" s="398">
        <v>2006.1574532999994</v>
      </c>
    </row>
    <row r="389" spans="1:4" ht="13.5" thickBot="1">
      <c r="A389" s="140" t="s">
        <v>3918</v>
      </c>
      <c r="B389" s="155"/>
      <c r="C389" s="399" t="s">
        <v>5691</v>
      </c>
      <c r="D389" s="400">
        <v>751.5946014499999</v>
      </c>
    </row>
    <row r="390" spans="1:3" s="22" customFormat="1" ht="12.75">
      <c r="A390" s="165"/>
      <c r="B390" s="166"/>
      <c r="C390" s="167"/>
    </row>
    <row r="391" spans="1:3" s="22" customFormat="1" ht="12.75">
      <c r="A391" s="165"/>
      <c r="B391" s="166"/>
      <c r="C391" s="167"/>
    </row>
    <row r="392" spans="1:3" s="22" customFormat="1" ht="12.75">
      <c r="A392" s="165"/>
      <c r="B392" s="166"/>
      <c r="C392" s="167"/>
    </row>
    <row r="393" spans="1:3" s="22" customFormat="1" ht="12.75">
      <c r="A393" s="165"/>
      <c r="B393" s="166"/>
      <c r="C393" s="167"/>
    </row>
    <row r="394" spans="1:3" s="22" customFormat="1" ht="12.75">
      <c r="A394" s="165"/>
      <c r="B394" s="166"/>
      <c r="C394" s="167"/>
    </row>
    <row r="395" spans="1:3" s="22" customFormat="1" ht="12.75">
      <c r="A395" s="165"/>
      <c r="B395" s="166"/>
      <c r="C395" s="167"/>
    </row>
    <row r="396" spans="1:3" s="22" customFormat="1" ht="12.75">
      <c r="A396" s="165"/>
      <c r="B396" s="166"/>
      <c r="C396" s="167"/>
    </row>
    <row r="397" spans="1:3" s="22" customFormat="1" ht="12.75">
      <c r="A397" s="165"/>
      <c r="B397" s="166"/>
      <c r="C397" s="167"/>
    </row>
    <row r="398" spans="1:3" s="22" customFormat="1" ht="12.75">
      <c r="A398" s="165"/>
      <c r="B398" s="166"/>
      <c r="C398" s="167"/>
    </row>
    <row r="399" spans="1:3" s="22" customFormat="1" ht="12.75">
      <c r="A399" s="165"/>
      <c r="B399" s="166"/>
      <c r="C399" s="167"/>
    </row>
    <row r="400" spans="1:3" s="22" customFormat="1" ht="12.75">
      <c r="A400" s="165"/>
      <c r="B400" s="166"/>
      <c r="C400" s="167"/>
    </row>
    <row r="401" spans="1:3" s="22" customFormat="1" ht="12.75">
      <c r="A401" s="165"/>
      <c r="B401" s="166"/>
      <c r="C401" s="167"/>
    </row>
    <row r="402" spans="1:3" s="22" customFormat="1" ht="12.75">
      <c r="A402" s="165"/>
      <c r="B402" s="166"/>
      <c r="C402" s="167"/>
    </row>
    <row r="403" spans="1:3" s="22" customFormat="1" ht="12.75">
      <c r="A403" s="165"/>
      <c r="B403" s="166"/>
      <c r="C403" s="167"/>
    </row>
    <row r="404" spans="1:3" s="22" customFormat="1" ht="12.75">
      <c r="A404" s="165"/>
      <c r="B404" s="166"/>
      <c r="C404" s="167"/>
    </row>
    <row r="405" spans="1:3" s="22" customFormat="1" ht="12.75">
      <c r="A405" s="165"/>
      <c r="B405" s="166"/>
      <c r="C405" s="167"/>
    </row>
    <row r="406" spans="1:3" s="22" customFormat="1" ht="12.75">
      <c r="A406" s="165"/>
      <c r="B406" s="166"/>
      <c r="C406" s="167"/>
    </row>
    <row r="407" spans="1:3" s="22" customFormat="1" ht="12.75">
      <c r="A407" s="165"/>
      <c r="B407" s="166"/>
      <c r="C407" s="167"/>
    </row>
    <row r="408" spans="1:3" s="22" customFormat="1" ht="12.75">
      <c r="A408" s="165"/>
      <c r="B408" s="166"/>
      <c r="C408" s="167"/>
    </row>
    <row r="409" spans="1:3" s="22" customFormat="1" ht="12.75">
      <c r="A409" s="165"/>
      <c r="B409" s="166"/>
      <c r="C409" s="167"/>
    </row>
    <row r="410" spans="1:3" s="22" customFormat="1" ht="12.75">
      <c r="A410" s="165"/>
      <c r="B410" s="166"/>
      <c r="C410" s="167"/>
    </row>
    <row r="411" spans="1:3" s="22" customFormat="1" ht="12.75">
      <c r="A411" s="165"/>
      <c r="B411" s="166"/>
      <c r="C411" s="167"/>
    </row>
    <row r="412" spans="1:3" s="22" customFormat="1" ht="12.75">
      <c r="A412" s="165"/>
      <c r="B412" s="166"/>
      <c r="C412" s="167"/>
    </row>
    <row r="413" spans="1:3" s="22" customFormat="1" ht="12.75">
      <c r="A413" s="165"/>
      <c r="B413" s="166"/>
      <c r="C413" s="167"/>
    </row>
    <row r="414" spans="1:3" s="22" customFormat="1" ht="12.75">
      <c r="A414" s="165"/>
      <c r="B414" s="166"/>
      <c r="C414" s="167"/>
    </row>
  </sheetData>
  <sheetProtection/>
  <mergeCells count="2">
    <mergeCell ref="A1:D1"/>
    <mergeCell ref="A356:D356"/>
  </mergeCells>
  <printOptions/>
  <pageMargins left="0.75" right="0.75" top="0.45" bottom="0.31" header="0.5" footer="0.5"/>
  <pageSetup fitToHeight="7" horizontalDpi="200" verticalDpi="200" orientation="portrait" paperSize="9" scale="90" r:id="rId1"/>
  <rowBreaks count="1" manualBreakCount="1">
    <brk id="139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3">
      <selection activeCell="A18" sqref="A18:C18"/>
    </sheetView>
  </sheetViews>
  <sheetFormatPr defaultColWidth="9.00390625" defaultRowHeight="12.75"/>
  <cols>
    <col min="1" max="1" width="11.875" style="579" customWidth="1"/>
    <col min="2" max="2" width="20.00390625" style="0" customWidth="1"/>
    <col min="3" max="3" width="45.375" style="580" customWidth="1"/>
  </cols>
  <sheetData>
    <row r="1" spans="1:3" ht="18.75" thickBot="1">
      <c r="A1" s="735" t="s">
        <v>66</v>
      </c>
      <c r="B1" s="736"/>
      <c r="C1" s="737"/>
    </row>
    <row r="2" spans="1:3" ht="15.75" customHeight="1" thickBot="1">
      <c r="A2" s="738" t="s">
        <v>67</v>
      </c>
      <c r="B2" s="739"/>
      <c r="C2" s="740"/>
    </row>
    <row r="3" spans="1:3" ht="26.25" thickBot="1">
      <c r="A3" s="567" t="s">
        <v>2417</v>
      </c>
      <c r="B3" s="568" t="s">
        <v>680</v>
      </c>
      <c r="C3" s="583" t="s">
        <v>1755</v>
      </c>
    </row>
    <row r="4" spans="1:3" ht="13.5" thickBot="1">
      <c r="A4" s="851" t="s">
        <v>68</v>
      </c>
      <c r="B4" s="852"/>
      <c r="C4" s="853"/>
    </row>
    <row r="5" spans="1:3" ht="12.75">
      <c r="A5" s="569" t="s">
        <v>69</v>
      </c>
      <c r="B5" s="570" t="s">
        <v>70</v>
      </c>
      <c r="C5" s="584" t="s">
        <v>71</v>
      </c>
    </row>
    <row r="6" spans="1:3" ht="12.75">
      <c r="A6" s="542" t="s">
        <v>72</v>
      </c>
      <c r="B6" s="571" t="s">
        <v>73</v>
      </c>
      <c r="C6" s="585" t="s">
        <v>74</v>
      </c>
    </row>
    <row r="7" spans="1:3" ht="12.75">
      <c r="A7" s="542" t="s">
        <v>75</v>
      </c>
      <c r="B7" s="571" t="s">
        <v>76</v>
      </c>
      <c r="C7" s="585" t="s">
        <v>77</v>
      </c>
    </row>
    <row r="8" spans="1:3" ht="12.75">
      <c r="A8" s="572" t="s">
        <v>78</v>
      </c>
      <c r="B8" s="571" t="s">
        <v>79</v>
      </c>
      <c r="C8" s="585" t="s">
        <v>80</v>
      </c>
    </row>
    <row r="9" spans="1:3" ht="12.75">
      <c r="A9" s="572" t="s">
        <v>81</v>
      </c>
      <c r="B9" s="571" t="s">
        <v>82</v>
      </c>
      <c r="C9" s="585" t="s">
        <v>83</v>
      </c>
    </row>
    <row r="10" spans="1:3" ht="12.75">
      <c r="A10" s="572" t="s">
        <v>84</v>
      </c>
      <c r="B10" s="571" t="s">
        <v>85</v>
      </c>
      <c r="C10" s="585" t="s">
        <v>77</v>
      </c>
    </row>
    <row r="11" spans="1:3" ht="13.5" thickBot="1">
      <c r="A11" s="573" t="s">
        <v>86</v>
      </c>
      <c r="B11" s="574" t="s">
        <v>87</v>
      </c>
      <c r="C11" s="586" t="s">
        <v>88</v>
      </c>
    </row>
    <row r="12" spans="1:3" ht="13.5" thickBot="1">
      <c r="A12" s="851" t="s">
        <v>89</v>
      </c>
      <c r="B12" s="852"/>
      <c r="C12" s="853"/>
    </row>
    <row r="13" spans="1:3" ht="12.75">
      <c r="A13" s="569" t="s">
        <v>90</v>
      </c>
      <c r="B13" s="575" t="s">
        <v>91</v>
      </c>
      <c r="C13" s="584" t="s">
        <v>71</v>
      </c>
    </row>
    <row r="14" spans="1:3" ht="12.75">
      <c r="A14" s="542" t="s">
        <v>92</v>
      </c>
      <c r="B14" s="571" t="s">
        <v>93</v>
      </c>
      <c r="C14" s="585" t="s">
        <v>80</v>
      </c>
    </row>
    <row r="15" spans="1:3" ht="12.75">
      <c r="A15" s="542" t="s">
        <v>94</v>
      </c>
      <c r="B15" s="571" t="s">
        <v>95</v>
      </c>
      <c r="C15" s="585" t="s">
        <v>96</v>
      </c>
    </row>
    <row r="16" spans="1:3" ht="12.75">
      <c r="A16" s="542" t="s">
        <v>97</v>
      </c>
      <c r="B16" s="571" t="s">
        <v>98</v>
      </c>
      <c r="C16" s="585" t="s">
        <v>99</v>
      </c>
    </row>
    <row r="17" spans="1:3" ht="13.5" thickBot="1">
      <c r="A17" s="576" t="s">
        <v>100</v>
      </c>
      <c r="B17" s="574" t="s">
        <v>101</v>
      </c>
      <c r="C17" s="586" t="s">
        <v>102</v>
      </c>
    </row>
    <row r="18" spans="1:3" ht="13.5" thickBot="1">
      <c r="A18" s="851" t="s">
        <v>103</v>
      </c>
      <c r="B18" s="852"/>
      <c r="C18" s="853"/>
    </row>
    <row r="19" spans="1:3" ht="12.75">
      <c r="A19" s="542" t="s">
        <v>104</v>
      </c>
      <c r="B19" s="577" t="s">
        <v>105</v>
      </c>
      <c r="C19" s="585" t="s">
        <v>71</v>
      </c>
    </row>
    <row r="20" spans="1:3" ht="12.75">
      <c r="A20" s="542" t="s">
        <v>106</v>
      </c>
      <c r="B20" s="577" t="s">
        <v>107</v>
      </c>
      <c r="C20" s="585" t="s">
        <v>83</v>
      </c>
    </row>
    <row r="21" spans="1:3" ht="12.75">
      <c r="A21" s="542" t="s">
        <v>108</v>
      </c>
      <c r="B21" s="577" t="s">
        <v>109</v>
      </c>
      <c r="C21" s="585" t="s">
        <v>77</v>
      </c>
    </row>
    <row r="22" spans="1:3" ht="12.75">
      <c r="A22" s="542" t="s">
        <v>110</v>
      </c>
      <c r="B22" s="577" t="s">
        <v>111</v>
      </c>
      <c r="C22" s="585" t="s">
        <v>112</v>
      </c>
    </row>
    <row r="23" spans="1:3" ht="13.5" thickBot="1">
      <c r="A23" s="543" t="s">
        <v>113</v>
      </c>
      <c r="B23" s="578" t="s">
        <v>114</v>
      </c>
      <c r="C23" s="587" t="s">
        <v>115</v>
      </c>
    </row>
    <row r="25" ht="12.75">
      <c r="A25" s="588" t="s">
        <v>4348</v>
      </c>
    </row>
  </sheetData>
  <sheetProtection/>
  <mergeCells count="5">
    <mergeCell ref="A1:C1"/>
    <mergeCell ref="A4:C4"/>
    <mergeCell ref="A12:C12"/>
    <mergeCell ref="A18:C18"/>
    <mergeCell ref="A2:C2"/>
  </mergeCells>
  <printOptions/>
  <pageMargins left="0.75" right="0.75" top="0.47" bottom="0.67" header="0.5" footer="0.69"/>
  <pageSetup fitToHeight="6" horizontalDpi="200" verticalDpi="2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1"/>
  <sheetViews>
    <sheetView zoomScalePageLayoutView="0" workbookViewId="0" topLeftCell="A193">
      <selection activeCell="A207" sqref="A207:C207"/>
    </sheetView>
  </sheetViews>
  <sheetFormatPr defaultColWidth="9.00390625" defaultRowHeight="12.75"/>
  <cols>
    <col min="1" max="1" width="19.125" style="176" customWidth="1"/>
    <col min="2" max="2" width="46.375" style="177" customWidth="1"/>
    <col min="3" max="3" width="13.25390625" style="190" customWidth="1"/>
  </cols>
  <sheetData>
    <row r="1" spans="1:3" ht="18.75" thickBot="1">
      <c r="A1" s="869" t="s">
        <v>2683</v>
      </c>
      <c r="B1" s="870"/>
      <c r="C1" s="871"/>
    </row>
    <row r="2" spans="1:3" s="49" customFormat="1" ht="23.25" thickBot="1">
      <c r="A2" s="178" t="s">
        <v>1747</v>
      </c>
      <c r="B2" s="179" t="s">
        <v>1755</v>
      </c>
      <c r="C2" s="186" t="s">
        <v>3919</v>
      </c>
    </row>
    <row r="3" spans="1:3" ht="16.5" thickBot="1">
      <c r="A3" s="857" t="s">
        <v>3920</v>
      </c>
      <c r="B3" s="858"/>
      <c r="C3" s="859"/>
    </row>
    <row r="4" spans="1:3" ht="12.75">
      <c r="A4" s="181" t="s">
        <v>4389</v>
      </c>
      <c r="B4" s="182" t="s">
        <v>3921</v>
      </c>
      <c r="C4" s="187">
        <v>56.5338</v>
      </c>
    </row>
    <row r="5" spans="1:3" ht="12.75">
      <c r="A5" s="183" t="s">
        <v>4390</v>
      </c>
      <c r="B5" s="180" t="s">
        <v>3922</v>
      </c>
      <c r="C5" s="188">
        <v>71.98</v>
      </c>
    </row>
    <row r="6" spans="1:3" ht="12.75">
      <c r="A6" s="183" t="s">
        <v>4391</v>
      </c>
      <c r="B6" s="180" t="s">
        <v>3923</v>
      </c>
      <c r="C6" s="188">
        <v>79.0364</v>
      </c>
    </row>
    <row r="7" spans="1:3" ht="12.75">
      <c r="A7" s="183" t="s">
        <v>3695</v>
      </c>
      <c r="B7" s="180" t="s">
        <v>3924</v>
      </c>
      <c r="C7" s="188">
        <v>105.2088</v>
      </c>
    </row>
    <row r="8" spans="1:3" ht="12.75">
      <c r="A8" s="183" t="s">
        <v>3696</v>
      </c>
      <c r="B8" s="180" t="s">
        <v>3925</v>
      </c>
      <c r="C8" s="188">
        <v>126.1066</v>
      </c>
    </row>
    <row r="9" spans="1:3" ht="12.75">
      <c r="A9" s="183" t="s">
        <v>3697</v>
      </c>
      <c r="B9" s="180" t="s">
        <v>3926</v>
      </c>
      <c r="C9" s="188">
        <v>168.1146</v>
      </c>
    </row>
    <row r="10" spans="1:3" ht="12.75">
      <c r="A10" s="183" t="s">
        <v>3698</v>
      </c>
      <c r="B10" s="180" t="s">
        <v>1107</v>
      </c>
      <c r="C10" s="188">
        <v>221.8282</v>
      </c>
    </row>
    <row r="11" spans="1:3" ht="12.75">
      <c r="A11" s="183" t="s">
        <v>3699</v>
      </c>
      <c r="B11" s="180" t="s">
        <v>1108</v>
      </c>
      <c r="C11" s="188">
        <v>255.1514</v>
      </c>
    </row>
    <row r="12" spans="1:3" ht="13.5" thickBot="1">
      <c r="A12" s="184" t="s">
        <v>3700</v>
      </c>
      <c r="B12" s="185" t="s">
        <v>1109</v>
      </c>
      <c r="C12" s="189">
        <v>302.26880000000006</v>
      </c>
    </row>
    <row r="13" spans="1:3" ht="16.5" thickBot="1">
      <c r="A13" s="854" t="s">
        <v>3820</v>
      </c>
      <c r="B13" s="855"/>
      <c r="C13" s="856"/>
    </row>
    <row r="14" spans="1:3" ht="12.75">
      <c r="A14" s="181" t="s">
        <v>5751</v>
      </c>
      <c r="B14" s="182" t="s">
        <v>3821</v>
      </c>
      <c r="C14" s="187">
        <v>79.1072</v>
      </c>
    </row>
    <row r="15" spans="1:3" ht="12.75">
      <c r="A15" s="183" t="s">
        <v>5752</v>
      </c>
      <c r="B15" s="180" t="s">
        <v>3822</v>
      </c>
      <c r="C15" s="188">
        <v>110.0586</v>
      </c>
    </row>
    <row r="16" spans="1:3" ht="12.75">
      <c r="A16" s="183" t="s">
        <v>2287</v>
      </c>
      <c r="B16" s="180" t="s">
        <v>3823</v>
      </c>
      <c r="C16" s="188">
        <v>148.7036</v>
      </c>
    </row>
    <row r="17" spans="1:3" ht="12.75">
      <c r="A17" s="183" t="s">
        <v>2288</v>
      </c>
      <c r="B17" s="180" t="s">
        <v>3824</v>
      </c>
      <c r="C17" s="188">
        <v>189.40179999999998</v>
      </c>
    </row>
    <row r="18" spans="1:3" ht="12.75">
      <c r="A18" s="183" t="s">
        <v>2289</v>
      </c>
      <c r="B18" s="180" t="s">
        <v>3825</v>
      </c>
      <c r="C18" s="188">
        <v>241.192</v>
      </c>
    </row>
    <row r="19" spans="1:3" ht="13.5" thickBot="1">
      <c r="A19" s="184" t="s">
        <v>2290</v>
      </c>
      <c r="B19" s="185" t="s">
        <v>3826</v>
      </c>
      <c r="C19" s="189">
        <v>339.07300000000004</v>
      </c>
    </row>
    <row r="20" spans="1:3" ht="34.5" customHeight="1" thickBot="1">
      <c r="A20" s="872" t="s">
        <v>3795</v>
      </c>
      <c r="B20" s="873"/>
      <c r="C20" s="874"/>
    </row>
    <row r="21" spans="1:3" ht="12.75">
      <c r="A21" s="181" t="s">
        <v>3796</v>
      </c>
      <c r="B21" s="182" t="s">
        <v>3797</v>
      </c>
      <c r="C21" s="187">
        <v>132.9742</v>
      </c>
    </row>
    <row r="22" spans="1:3" ht="12.75">
      <c r="A22" s="183" t="s">
        <v>3798</v>
      </c>
      <c r="B22" s="180" t="s">
        <v>3799</v>
      </c>
      <c r="C22" s="188">
        <v>173.46</v>
      </c>
    </row>
    <row r="23" spans="1:3" ht="12.75">
      <c r="A23" s="183" t="s">
        <v>3800</v>
      </c>
      <c r="B23" s="180" t="s">
        <v>3801</v>
      </c>
      <c r="C23" s="188">
        <v>213.9104</v>
      </c>
    </row>
    <row r="24" spans="1:3" ht="12.75">
      <c r="A24" s="183" t="s">
        <v>3802</v>
      </c>
      <c r="B24" s="180" t="s">
        <v>3803</v>
      </c>
      <c r="C24" s="188">
        <v>254.52599999999998</v>
      </c>
    </row>
    <row r="25" spans="1:3" ht="12.75">
      <c r="A25" s="183" t="s">
        <v>3804</v>
      </c>
      <c r="B25" s="180" t="s">
        <v>3805</v>
      </c>
      <c r="C25" s="188">
        <v>295.0118</v>
      </c>
    </row>
    <row r="26" spans="1:3" ht="12.75">
      <c r="A26" s="183" t="s">
        <v>3806</v>
      </c>
      <c r="B26" s="180" t="s">
        <v>3807</v>
      </c>
      <c r="C26" s="188">
        <v>335.4976</v>
      </c>
    </row>
    <row r="27" spans="1:3" ht="12.75">
      <c r="A27" s="183" t="s">
        <v>3808</v>
      </c>
      <c r="B27" s="180" t="s">
        <v>3809</v>
      </c>
      <c r="C27" s="188">
        <v>417.8026</v>
      </c>
    </row>
    <row r="28" spans="1:3" ht="12.75">
      <c r="A28" s="183" t="s">
        <v>3810</v>
      </c>
      <c r="B28" s="180" t="s">
        <v>3811</v>
      </c>
      <c r="C28" s="188">
        <v>496.898</v>
      </c>
    </row>
    <row r="29" spans="1:3" ht="12.75">
      <c r="A29" s="183" t="s">
        <v>3812</v>
      </c>
      <c r="B29" s="180" t="s">
        <v>3813</v>
      </c>
      <c r="C29" s="188">
        <v>543.8974000000001</v>
      </c>
    </row>
    <row r="30" spans="1:3" ht="13.5" thickBot="1">
      <c r="A30" s="184" t="s">
        <v>3814</v>
      </c>
      <c r="B30" s="185" t="s">
        <v>3815</v>
      </c>
      <c r="C30" s="189">
        <v>153.282</v>
      </c>
    </row>
    <row r="31" spans="1:3" ht="33.75" customHeight="1" thickBot="1">
      <c r="A31" s="872" t="s">
        <v>3816</v>
      </c>
      <c r="B31" s="873"/>
      <c r="C31" s="874"/>
    </row>
    <row r="32" spans="1:3" ht="12.75">
      <c r="A32" s="181" t="s">
        <v>4980</v>
      </c>
      <c r="B32" s="182" t="s">
        <v>3817</v>
      </c>
      <c r="C32" s="187">
        <v>90.7302</v>
      </c>
    </row>
    <row r="33" spans="1:3" ht="12.75">
      <c r="A33" s="183" t="s">
        <v>4981</v>
      </c>
      <c r="B33" s="180" t="s">
        <v>3818</v>
      </c>
      <c r="C33" s="188">
        <v>129.3752</v>
      </c>
    </row>
    <row r="34" spans="1:3" ht="12.75">
      <c r="A34" s="183" t="s">
        <v>4982</v>
      </c>
      <c r="B34" s="180" t="s">
        <v>3819</v>
      </c>
      <c r="C34" s="188">
        <v>154.7334</v>
      </c>
    </row>
    <row r="35" spans="1:3" ht="12.75">
      <c r="A35" s="183" t="s">
        <v>4983</v>
      </c>
      <c r="B35" s="180" t="s">
        <v>3856</v>
      </c>
      <c r="C35" s="188">
        <v>192.2338</v>
      </c>
    </row>
    <row r="36" spans="1:3" ht="12.75">
      <c r="A36" s="183" t="s">
        <v>4984</v>
      </c>
      <c r="B36" s="180" t="s">
        <v>3857</v>
      </c>
      <c r="C36" s="188">
        <v>221.3562</v>
      </c>
    </row>
    <row r="37" spans="1:3" ht="12.75">
      <c r="A37" s="183" t="s">
        <v>3858</v>
      </c>
      <c r="B37" s="180" t="s">
        <v>3859</v>
      </c>
      <c r="C37" s="188">
        <v>259.6354</v>
      </c>
    </row>
    <row r="38" spans="1:3" ht="12.75">
      <c r="A38" s="183" t="s">
        <v>3860</v>
      </c>
      <c r="B38" s="180" t="s">
        <v>3861</v>
      </c>
      <c r="C38" s="188">
        <v>302.906</v>
      </c>
    </row>
    <row r="39" spans="1:3" ht="12.75">
      <c r="A39" s="183" t="s">
        <v>3862</v>
      </c>
      <c r="B39" s="180" t="s">
        <v>3863</v>
      </c>
      <c r="C39" s="188">
        <v>335.0492</v>
      </c>
    </row>
    <row r="40" spans="1:3" ht="12.75">
      <c r="A40" s="183" t="s">
        <v>3864</v>
      </c>
      <c r="B40" s="180" t="s">
        <v>3865</v>
      </c>
      <c r="C40" s="188">
        <v>420.1036</v>
      </c>
    </row>
    <row r="41" spans="1:3" ht="12.75">
      <c r="A41" s="183" t="s">
        <v>3866</v>
      </c>
      <c r="B41" s="180" t="s">
        <v>3851</v>
      </c>
      <c r="C41" s="188">
        <v>105.76339999999999</v>
      </c>
    </row>
    <row r="42" spans="1:3" ht="13.5" thickBot="1">
      <c r="A42" s="184" t="s">
        <v>3852</v>
      </c>
      <c r="B42" s="185" t="s">
        <v>3853</v>
      </c>
      <c r="C42" s="189">
        <v>144.255</v>
      </c>
    </row>
    <row r="43" spans="1:3" ht="35.25" customHeight="1" thickBot="1">
      <c r="A43" s="872" t="s">
        <v>3854</v>
      </c>
      <c r="B43" s="873"/>
      <c r="C43" s="874"/>
    </row>
    <row r="44" spans="1:3" ht="12.75">
      <c r="A44" s="181" t="s">
        <v>3855</v>
      </c>
      <c r="B44" s="182" t="s">
        <v>5276</v>
      </c>
      <c r="C44" s="187">
        <v>128.1598</v>
      </c>
    </row>
    <row r="45" spans="1:3" ht="12.75">
      <c r="A45" s="183" t="s">
        <v>5277</v>
      </c>
      <c r="B45" s="180" t="s">
        <v>5278</v>
      </c>
      <c r="C45" s="188">
        <v>139.5822</v>
      </c>
    </row>
    <row r="46" spans="1:3" ht="12.75">
      <c r="A46" s="183" t="s">
        <v>5279</v>
      </c>
      <c r="B46" s="180" t="s">
        <v>5280</v>
      </c>
      <c r="C46" s="188">
        <v>145.376</v>
      </c>
    </row>
    <row r="47" spans="1:3" ht="12.75">
      <c r="A47" s="183" t="s">
        <v>5281</v>
      </c>
      <c r="B47" s="180" t="s">
        <v>5282</v>
      </c>
      <c r="C47" s="188">
        <v>159.72480000000002</v>
      </c>
    </row>
    <row r="48" spans="1:3" ht="12.75">
      <c r="A48" s="183" t="s">
        <v>5283</v>
      </c>
      <c r="B48" s="180" t="s">
        <v>5284</v>
      </c>
      <c r="C48" s="188">
        <v>184.54019999999997</v>
      </c>
    </row>
    <row r="49" spans="1:3" ht="12.75">
      <c r="A49" s="183" t="s">
        <v>5285</v>
      </c>
      <c r="B49" s="180" t="s">
        <v>5286</v>
      </c>
      <c r="C49" s="188">
        <v>194.877</v>
      </c>
    </row>
    <row r="50" spans="1:3" ht="12.75">
      <c r="A50" s="183" t="s">
        <v>5287</v>
      </c>
      <c r="B50" s="180" t="s">
        <v>5288</v>
      </c>
      <c r="C50" s="188">
        <v>244.60219999999998</v>
      </c>
    </row>
    <row r="51" spans="1:3" ht="12.75">
      <c r="A51" s="183" t="s">
        <v>5289</v>
      </c>
      <c r="B51" s="180" t="s">
        <v>5290</v>
      </c>
      <c r="C51" s="188">
        <v>263.4586</v>
      </c>
    </row>
    <row r="52" spans="1:3" ht="12.75">
      <c r="A52" s="183" t="s">
        <v>5291</v>
      </c>
      <c r="B52" s="180" t="s">
        <v>5292</v>
      </c>
      <c r="C52" s="188">
        <v>323.03679999999997</v>
      </c>
    </row>
    <row r="53" spans="1:3" ht="13.5" thickBot="1">
      <c r="A53" s="184" t="s">
        <v>5293</v>
      </c>
      <c r="B53" s="185" t="s">
        <v>5294</v>
      </c>
      <c r="C53" s="189">
        <v>432.88300000000004</v>
      </c>
    </row>
    <row r="54" spans="1:3" ht="31.5" customHeight="1" thickBot="1">
      <c r="A54" s="872" t="s">
        <v>5295</v>
      </c>
      <c r="B54" s="873"/>
      <c r="C54" s="874"/>
    </row>
    <row r="55" spans="1:3" ht="12.75">
      <c r="A55" s="181" t="s">
        <v>5296</v>
      </c>
      <c r="B55" s="182" t="s">
        <v>5297</v>
      </c>
      <c r="C55" s="187">
        <v>106.1764</v>
      </c>
    </row>
    <row r="56" spans="1:3" ht="12.75">
      <c r="A56" s="183" t="s">
        <v>5298</v>
      </c>
      <c r="B56" s="180" t="s">
        <v>5299</v>
      </c>
      <c r="C56" s="188">
        <v>118.6962</v>
      </c>
    </row>
    <row r="57" spans="1:3" ht="12.75">
      <c r="A57" s="183" t="s">
        <v>5300</v>
      </c>
      <c r="B57" s="180" t="s">
        <v>5301</v>
      </c>
      <c r="C57" s="188">
        <v>140.5616</v>
      </c>
    </row>
    <row r="58" spans="1:3" ht="12.75">
      <c r="A58" s="183" t="s">
        <v>5302</v>
      </c>
      <c r="B58" s="180" t="s">
        <v>5303</v>
      </c>
      <c r="C58" s="188">
        <v>159.2764</v>
      </c>
    </row>
    <row r="59" spans="1:3" ht="12.75">
      <c r="A59" s="183" t="s">
        <v>5304</v>
      </c>
      <c r="B59" s="180" t="s">
        <v>5305</v>
      </c>
      <c r="C59" s="188">
        <v>193.63799999999998</v>
      </c>
    </row>
    <row r="60" spans="1:3" ht="12.75">
      <c r="A60" s="183" t="s">
        <v>5306</v>
      </c>
      <c r="B60" s="180" t="s">
        <v>5307</v>
      </c>
      <c r="C60" s="188">
        <v>221.722</v>
      </c>
    </row>
    <row r="61" spans="1:3" ht="12.75">
      <c r="A61" s="183" t="s">
        <v>5308</v>
      </c>
      <c r="B61" s="180" t="s">
        <v>5309</v>
      </c>
      <c r="C61" s="188">
        <v>259.2224</v>
      </c>
    </row>
    <row r="62" spans="1:3" ht="13.5" thickBot="1">
      <c r="A62" s="184" t="s">
        <v>5310</v>
      </c>
      <c r="B62" s="185" t="s">
        <v>5311</v>
      </c>
      <c r="C62" s="189">
        <v>284.1676</v>
      </c>
    </row>
    <row r="63" spans="1:3" ht="16.5" thickBot="1">
      <c r="A63" s="854" t="s">
        <v>1725</v>
      </c>
      <c r="B63" s="855"/>
      <c r="C63" s="856"/>
    </row>
    <row r="64" spans="1:3" ht="12.75">
      <c r="A64" s="181" t="s">
        <v>5312</v>
      </c>
      <c r="B64" s="182" t="s">
        <v>5313</v>
      </c>
      <c r="C64" s="187">
        <v>50.751799999999996</v>
      </c>
    </row>
    <row r="65" spans="1:3" ht="12.75">
      <c r="A65" s="183" t="s">
        <v>1726</v>
      </c>
      <c r="B65" s="180" t="s">
        <v>5314</v>
      </c>
      <c r="C65" s="188">
        <v>46.492</v>
      </c>
    </row>
    <row r="66" spans="1:3" ht="12.75">
      <c r="A66" s="183" t="s">
        <v>1727</v>
      </c>
      <c r="B66" s="180" t="s">
        <v>5315</v>
      </c>
      <c r="C66" s="188">
        <v>72.0154</v>
      </c>
    </row>
    <row r="67" spans="1:3" ht="12.75">
      <c r="A67" s="183" t="s">
        <v>1728</v>
      </c>
      <c r="B67" s="180" t="s">
        <v>5316</v>
      </c>
      <c r="C67" s="188">
        <v>77.6558</v>
      </c>
    </row>
    <row r="68" spans="1:3" ht="12.75">
      <c r="A68" s="183" t="s">
        <v>5317</v>
      </c>
      <c r="B68" s="180" t="s">
        <v>5318</v>
      </c>
      <c r="C68" s="188">
        <v>94.4</v>
      </c>
    </row>
    <row r="69" spans="1:3" ht="12.75">
      <c r="A69" s="183" t="s">
        <v>5319</v>
      </c>
      <c r="B69" s="180" t="s">
        <v>5320</v>
      </c>
      <c r="C69" s="188">
        <v>57.772800000000004</v>
      </c>
    </row>
    <row r="70" spans="1:3" ht="12.75">
      <c r="A70" s="183" t="s">
        <v>5321</v>
      </c>
      <c r="B70" s="180" t="s">
        <v>5322</v>
      </c>
      <c r="C70" s="188">
        <v>43.9314</v>
      </c>
    </row>
    <row r="71" spans="1:3" ht="12.75">
      <c r="A71" s="183" t="s">
        <v>5323</v>
      </c>
      <c r="B71" s="180" t="s">
        <v>5324</v>
      </c>
      <c r="C71" s="188">
        <v>15.3282</v>
      </c>
    </row>
    <row r="72" spans="1:3" ht="12.75">
      <c r="A72" s="183" t="s">
        <v>5325</v>
      </c>
      <c r="B72" s="180" t="s">
        <v>5326</v>
      </c>
      <c r="C72" s="188">
        <v>32.7686</v>
      </c>
    </row>
    <row r="73" spans="1:3" ht="12.75">
      <c r="A73" s="183" t="s">
        <v>5327</v>
      </c>
      <c r="B73" s="180" t="s">
        <v>5322</v>
      </c>
      <c r="C73" s="188">
        <v>6.1832</v>
      </c>
    </row>
    <row r="74" spans="1:3" ht="12.75">
      <c r="A74" s="183" t="s">
        <v>5328</v>
      </c>
      <c r="B74" s="180" t="s">
        <v>5329</v>
      </c>
      <c r="C74" s="188">
        <v>9.8884</v>
      </c>
    </row>
    <row r="75" spans="1:3" ht="12.75">
      <c r="A75" s="183" t="s">
        <v>5330</v>
      </c>
      <c r="B75" s="180" t="s">
        <v>5331</v>
      </c>
      <c r="C75" s="188">
        <v>67.01219999999999</v>
      </c>
    </row>
    <row r="76" spans="1:3" ht="12.75">
      <c r="A76" s="183" t="s">
        <v>5332</v>
      </c>
      <c r="B76" s="180" t="s">
        <v>5333</v>
      </c>
      <c r="C76" s="188">
        <v>65.136</v>
      </c>
    </row>
    <row r="77" spans="1:3" ht="12.75">
      <c r="A77" s="183" t="s">
        <v>5334</v>
      </c>
      <c r="B77" s="180" t="s">
        <v>5607</v>
      </c>
      <c r="C77" s="188">
        <v>14.7028</v>
      </c>
    </row>
    <row r="78" spans="1:3" ht="12.75">
      <c r="A78" s="183" t="s">
        <v>5608</v>
      </c>
      <c r="B78" s="180" t="s">
        <v>5609</v>
      </c>
      <c r="C78" s="188">
        <v>33.2406</v>
      </c>
    </row>
    <row r="79" spans="1:3" ht="12.75">
      <c r="A79" s="183" t="s">
        <v>5610</v>
      </c>
      <c r="B79" s="180" t="s">
        <v>5611</v>
      </c>
      <c r="C79" s="188">
        <v>6.1832</v>
      </c>
    </row>
    <row r="80" spans="1:3" ht="12.75">
      <c r="A80" s="183" t="s">
        <v>5612</v>
      </c>
      <c r="B80" s="180" t="s">
        <v>5613</v>
      </c>
      <c r="C80" s="188">
        <v>9.8884</v>
      </c>
    </row>
    <row r="81" spans="1:3" ht="12.75">
      <c r="A81" s="183" t="s">
        <v>5614</v>
      </c>
      <c r="B81" s="180" t="s">
        <v>5615</v>
      </c>
      <c r="C81" s="188">
        <v>632.1260000000001</v>
      </c>
    </row>
    <row r="82" spans="1:3" ht="12.75">
      <c r="A82" s="183" t="s">
        <v>5616</v>
      </c>
      <c r="B82" s="180" t="s">
        <v>5617</v>
      </c>
      <c r="C82" s="188">
        <v>225.99360000000001</v>
      </c>
    </row>
    <row r="83" spans="1:3" ht="13.5" thickBot="1">
      <c r="A83" s="184" t="s">
        <v>5618</v>
      </c>
      <c r="B83" s="185" t="s">
        <v>5619</v>
      </c>
      <c r="C83" s="189">
        <v>9.0624</v>
      </c>
    </row>
    <row r="84" spans="1:3" ht="16.5" thickBot="1">
      <c r="A84" s="854" t="s">
        <v>1729</v>
      </c>
      <c r="B84" s="855"/>
      <c r="C84" s="856"/>
    </row>
    <row r="85" spans="1:3" ht="12.75">
      <c r="A85" s="181" t="s">
        <v>1730</v>
      </c>
      <c r="B85" s="182" t="s">
        <v>5620</v>
      </c>
      <c r="C85" s="187">
        <v>210.6654</v>
      </c>
    </row>
    <row r="86" spans="1:3" ht="13.5" thickBot="1">
      <c r="A86" s="184" t="s">
        <v>1731</v>
      </c>
      <c r="B86" s="185" t="s">
        <v>5592</v>
      </c>
      <c r="C86" s="189">
        <v>214.111</v>
      </c>
    </row>
    <row r="87" spans="1:3" ht="13.5" thickBot="1">
      <c r="A87" s="191"/>
      <c r="B87" s="192"/>
      <c r="C87" s="193"/>
    </row>
    <row r="88" spans="1:3" ht="16.5" thickBot="1">
      <c r="A88" s="857" t="s">
        <v>5593</v>
      </c>
      <c r="B88" s="858"/>
      <c r="C88" s="859"/>
    </row>
    <row r="89" spans="1:3" ht="23.25" thickBot="1">
      <c r="A89" s="197" t="s">
        <v>1747</v>
      </c>
      <c r="B89" s="198" t="s">
        <v>1755</v>
      </c>
      <c r="C89" s="199" t="s">
        <v>3919</v>
      </c>
    </row>
    <row r="90" spans="1:3" ht="16.5" thickBot="1">
      <c r="A90" s="857" t="s">
        <v>5594</v>
      </c>
      <c r="B90" s="858"/>
      <c r="C90" s="859"/>
    </row>
    <row r="91" spans="1:3" ht="12.75">
      <c r="A91" s="181" t="s">
        <v>5595</v>
      </c>
      <c r="B91" s="182" t="s">
        <v>5596</v>
      </c>
      <c r="C91" s="187">
        <v>126.2482</v>
      </c>
    </row>
    <row r="92" spans="1:3" ht="12.75">
      <c r="A92" s="183" t="s">
        <v>5597</v>
      </c>
      <c r="B92" s="180" t="s">
        <v>5598</v>
      </c>
      <c r="C92" s="188">
        <v>101.421</v>
      </c>
    </row>
    <row r="93" spans="1:3" ht="12.75">
      <c r="A93" s="183" t="s">
        <v>5599</v>
      </c>
      <c r="B93" s="180" t="s">
        <v>5600</v>
      </c>
      <c r="C93" s="188">
        <v>130.0478</v>
      </c>
    </row>
    <row r="94" spans="1:3" ht="12.75">
      <c r="A94" s="183" t="s">
        <v>5601</v>
      </c>
      <c r="B94" s="180" t="s">
        <v>5602</v>
      </c>
      <c r="C94" s="188">
        <v>102.896</v>
      </c>
    </row>
    <row r="95" spans="1:3" ht="12.75">
      <c r="A95" s="183" t="s">
        <v>5603</v>
      </c>
      <c r="B95" s="180" t="s">
        <v>5604</v>
      </c>
      <c r="C95" s="188">
        <v>148.0192</v>
      </c>
    </row>
    <row r="96" spans="1:3" ht="12.75">
      <c r="A96" s="183" t="s">
        <v>5605</v>
      </c>
      <c r="B96" s="180" t="s">
        <v>4852</v>
      </c>
      <c r="C96" s="188">
        <v>119.81720000000001</v>
      </c>
    </row>
    <row r="97" spans="1:3" ht="12.75">
      <c r="A97" s="183" t="s">
        <v>4853</v>
      </c>
      <c r="B97" s="180" t="s">
        <v>2439</v>
      </c>
      <c r="C97" s="188">
        <v>173.3066</v>
      </c>
    </row>
    <row r="98" spans="1:3" ht="12.75">
      <c r="A98" s="183" t="s">
        <v>2440</v>
      </c>
      <c r="B98" s="180" t="s">
        <v>2441</v>
      </c>
      <c r="C98" s="188">
        <v>144.904</v>
      </c>
    </row>
    <row r="99" spans="1:3" ht="12.75">
      <c r="A99" s="183" t="s">
        <v>2442</v>
      </c>
      <c r="B99" s="180" t="s">
        <v>2443</v>
      </c>
      <c r="C99" s="188">
        <v>203.6326</v>
      </c>
    </row>
    <row r="100" spans="1:3" ht="12.75">
      <c r="A100" s="183" t="s">
        <v>2444</v>
      </c>
      <c r="B100" s="180" t="s">
        <v>2445</v>
      </c>
      <c r="C100" s="188">
        <v>175.08839999999998</v>
      </c>
    </row>
    <row r="101" spans="1:3" ht="12.75">
      <c r="A101" s="183" t="s">
        <v>2446</v>
      </c>
      <c r="B101" s="180" t="s">
        <v>2447</v>
      </c>
      <c r="C101" s="188">
        <v>233.80519999999999</v>
      </c>
    </row>
    <row r="102" spans="1:3" ht="13.5" thickBot="1">
      <c r="A102" s="184" t="s">
        <v>2448</v>
      </c>
      <c r="B102" s="185" t="s">
        <v>2449</v>
      </c>
      <c r="C102" s="189">
        <v>206.21679999999998</v>
      </c>
    </row>
    <row r="103" spans="1:3" ht="16.5" thickBot="1">
      <c r="A103" s="854" t="s">
        <v>2450</v>
      </c>
      <c r="B103" s="855"/>
      <c r="C103" s="856"/>
    </row>
    <row r="104" spans="1:3" ht="12.75">
      <c r="A104" s="181" t="s">
        <v>2451</v>
      </c>
      <c r="B104" s="182" t="s">
        <v>5596</v>
      </c>
      <c r="C104" s="187">
        <v>116.40700000000001</v>
      </c>
    </row>
    <row r="105" spans="1:3" ht="12.75">
      <c r="A105" s="183" t="s">
        <v>2452</v>
      </c>
      <c r="B105" s="180" t="s">
        <v>5598</v>
      </c>
      <c r="C105" s="188">
        <v>93.2908</v>
      </c>
    </row>
    <row r="106" spans="1:3" ht="12.75">
      <c r="A106" s="183" t="s">
        <v>2453</v>
      </c>
      <c r="B106" s="180" t="s">
        <v>5600</v>
      </c>
      <c r="C106" s="188">
        <v>128.325</v>
      </c>
    </row>
    <row r="107" spans="1:3" ht="12.75">
      <c r="A107" s="183" t="s">
        <v>2454</v>
      </c>
      <c r="B107" s="180" t="s">
        <v>5602</v>
      </c>
      <c r="C107" s="188">
        <v>100.6186</v>
      </c>
    </row>
    <row r="108" spans="1:3" ht="12.75">
      <c r="A108" s="183" t="s">
        <v>2455</v>
      </c>
      <c r="B108" s="180" t="s">
        <v>2456</v>
      </c>
      <c r="C108" s="188">
        <v>148.2434</v>
      </c>
    </row>
    <row r="109" spans="1:3" ht="12.75">
      <c r="A109" s="183" t="s">
        <v>2457</v>
      </c>
      <c r="B109" s="180" t="s">
        <v>2458</v>
      </c>
      <c r="C109" s="188">
        <v>118.6608</v>
      </c>
    </row>
    <row r="110" spans="1:3" ht="12.75">
      <c r="A110" s="183" t="s">
        <v>2459</v>
      </c>
      <c r="B110" s="180" t="s">
        <v>3141</v>
      </c>
      <c r="C110" s="188">
        <v>162.12019999999998</v>
      </c>
    </row>
    <row r="111" spans="1:3" ht="12.75">
      <c r="A111" s="183" t="s">
        <v>3142</v>
      </c>
      <c r="B111" s="180" t="s">
        <v>3143</v>
      </c>
      <c r="C111" s="188">
        <v>137.2694</v>
      </c>
    </row>
    <row r="112" spans="1:3" ht="12.75">
      <c r="A112" s="183" t="s">
        <v>3144</v>
      </c>
      <c r="B112" s="180" t="s">
        <v>3145</v>
      </c>
      <c r="C112" s="188">
        <v>187.4666</v>
      </c>
    </row>
    <row r="113" spans="1:3" ht="13.5" thickBot="1">
      <c r="A113" s="184" t="s">
        <v>3146</v>
      </c>
      <c r="B113" s="185" t="s">
        <v>3147</v>
      </c>
      <c r="C113" s="189">
        <v>163.7722</v>
      </c>
    </row>
    <row r="114" spans="1:3" ht="16.5" thickBot="1">
      <c r="A114" s="854" t="s">
        <v>3614</v>
      </c>
      <c r="B114" s="855"/>
      <c r="C114" s="856"/>
    </row>
    <row r="115" spans="1:3" ht="12.75">
      <c r="A115" s="181" t="s">
        <v>3615</v>
      </c>
      <c r="B115" s="182" t="s">
        <v>5596</v>
      </c>
      <c r="C115" s="187">
        <v>118.6254</v>
      </c>
    </row>
    <row r="116" spans="1:3" ht="13.5" thickBot="1">
      <c r="A116" s="184" t="s">
        <v>3616</v>
      </c>
      <c r="B116" s="185" t="s">
        <v>5600</v>
      </c>
      <c r="C116" s="189">
        <v>134.02439999999999</v>
      </c>
    </row>
    <row r="117" spans="1:3" ht="16.5" thickBot="1">
      <c r="A117" s="854" t="s">
        <v>3617</v>
      </c>
      <c r="B117" s="855"/>
      <c r="C117" s="856"/>
    </row>
    <row r="118" spans="1:3" ht="12.75">
      <c r="A118" s="181" t="s">
        <v>3618</v>
      </c>
      <c r="B118" s="182" t="s">
        <v>3619</v>
      </c>
      <c r="C118" s="187">
        <v>131.0626</v>
      </c>
    </row>
    <row r="119" spans="1:3" ht="12.75">
      <c r="A119" s="183" t="s">
        <v>3620</v>
      </c>
      <c r="B119" s="180" t="s">
        <v>3621</v>
      </c>
      <c r="C119" s="188">
        <v>135.2634</v>
      </c>
    </row>
    <row r="120" spans="1:3" ht="12.75">
      <c r="A120" s="183" t="s">
        <v>3622</v>
      </c>
      <c r="B120" s="180" t="s">
        <v>3623</v>
      </c>
      <c r="C120" s="188">
        <v>158.62740000000002</v>
      </c>
    </row>
    <row r="121" spans="1:3" ht="13.5" thickBot="1">
      <c r="A121" s="184" t="s">
        <v>3624</v>
      </c>
      <c r="B121" s="185" t="s">
        <v>3625</v>
      </c>
      <c r="C121" s="189">
        <v>180.18599999999998</v>
      </c>
    </row>
    <row r="122" spans="1:3" ht="16.5" thickBot="1">
      <c r="A122" s="854" t="s">
        <v>3626</v>
      </c>
      <c r="B122" s="855"/>
      <c r="C122" s="856"/>
    </row>
    <row r="123" spans="1:3" ht="12.75">
      <c r="A123" s="181" t="s">
        <v>3627</v>
      </c>
      <c r="B123" s="182" t="s">
        <v>3628</v>
      </c>
      <c r="C123" s="187">
        <v>96.7364</v>
      </c>
    </row>
    <row r="124" spans="1:3" ht="12.75">
      <c r="A124" s="183" t="s">
        <v>3629</v>
      </c>
      <c r="B124" s="180" t="s">
        <v>3630</v>
      </c>
      <c r="C124" s="188">
        <v>88.1814</v>
      </c>
    </row>
    <row r="125" spans="1:3" ht="12.75">
      <c r="A125" s="183" t="s">
        <v>3631</v>
      </c>
      <c r="B125" s="180" t="s">
        <v>3632</v>
      </c>
      <c r="C125" s="188">
        <v>102.48299999999999</v>
      </c>
    </row>
    <row r="126" spans="1:3" ht="12.75">
      <c r="A126" s="183" t="s">
        <v>3633</v>
      </c>
      <c r="B126" s="180" t="s">
        <v>3634</v>
      </c>
      <c r="C126" s="188">
        <v>93.9162</v>
      </c>
    </row>
    <row r="127" spans="1:3" ht="12.75">
      <c r="A127" s="183" t="s">
        <v>3635</v>
      </c>
      <c r="B127" s="180" t="s">
        <v>3636</v>
      </c>
      <c r="C127" s="188">
        <v>110.4952</v>
      </c>
    </row>
    <row r="128" spans="1:3" ht="12.75">
      <c r="A128" s="183" t="s">
        <v>3637</v>
      </c>
      <c r="B128" s="180" t="s">
        <v>3638</v>
      </c>
      <c r="C128" s="188">
        <v>101.96379999999999</v>
      </c>
    </row>
    <row r="129" spans="1:3" ht="12.75">
      <c r="A129" s="183" t="s">
        <v>3639</v>
      </c>
      <c r="B129" s="180" t="s">
        <v>3196</v>
      </c>
      <c r="C129" s="188">
        <v>117.91740000000001</v>
      </c>
    </row>
    <row r="130" spans="1:3" ht="12.75">
      <c r="A130" s="183" t="s">
        <v>3197</v>
      </c>
      <c r="B130" s="180" t="s">
        <v>3198</v>
      </c>
      <c r="C130" s="188">
        <v>109.386</v>
      </c>
    </row>
    <row r="131" spans="1:3" ht="12.75">
      <c r="A131" s="183" t="s">
        <v>3199</v>
      </c>
      <c r="B131" s="180" t="s">
        <v>3200</v>
      </c>
      <c r="C131" s="188">
        <v>136.88</v>
      </c>
    </row>
    <row r="132" spans="1:3" ht="12.75">
      <c r="A132" s="183" t="s">
        <v>3201</v>
      </c>
      <c r="B132" s="180" t="s">
        <v>3202</v>
      </c>
      <c r="C132" s="188">
        <v>128.3486</v>
      </c>
    </row>
    <row r="133" spans="1:3" ht="12.75">
      <c r="A133" s="183" t="s">
        <v>3203</v>
      </c>
      <c r="B133" s="180" t="s">
        <v>3204</v>
      </c>
      <c r="C133" s="188">
        <v>165.41240000000002</v>
      </c>
    </row>
    <row r="134" spans="1:3" ht="12.75">
      <c r="A134" s="183" t="s">
        <v>3205</v>
      </c>
      <c r="B134" s="180" t="s">
        <v>3206</v>
      </c>
      <c r="C134" s="188">
        <v>156.88099999999997</v>
      </c>
    </row>
    <row r="135" spans="1:3" ht="12.75">
      <c r="A135" s="183" t="s">
        <v>3207</v>
      </c>
      <c r="B135" s="180" t="s">
        <v>3208</v>
      </c>
      <c r="C135" s="188">
        <v>74.0686</v>
      </c>
    </row>
    <row r="136" spans="1:3" ht="12.75">
      <c r="A136" s="183" t="s">
        <v>3209</v>
      </c>
      <c r="B136" s="180" t="s">
        <v>3210</v>
      </c>
      <c r="C136" s="188">
        <v>75.4846</v>
      </c>
    </row>
    <row r="137" spans="1:3" ht="12.75">
      <c r="A137" s="183" t="s">
        <v>3211</v>
      </c>
      <c r="B137" s="180" t="s">
        <v>3212</v>
      </c>
      <c r="C137" s="188">
        <v>84.1222</v>
      </c>
    </row>
    <row r="138" spans="1:3" ht="12.75">
      <c r="A138" s="183" t="s">
        <v>2160</v>
      </c>
      <c r="B138" s="180" t="s">
        <v>2161</v>
      </c>
      <c r="C138" s="188">
        <v>85.491</v>
      </c>
    </row>
    <row r="139" spans="1:3" ht="12.75">
      <c r="A139" s="183" t="s">
        <v>2162</v>
      </c>
      <c r="B139" s="180" t="s">
        <v>2163</v>
      </c>
      <c r="C139" s="188">
        <v>96.93700000000001</v>
      </c>
    </row>
    <row r="140" spans="1:3" ht="13.5" thickBot="1">
      <c r="A140" s="184" t="s">
        <v>2164</v>
      </c>
      <c r="B140" s="185" t="s">
        <v>2165</v>
      </c>
      <c r="C140" s="189">
        <v>112.0882</v>
      </c>
    </row>
    <row r="141" spans="1:3" ht="16.5" thickBot="1">
      <c r="A141" s="854" t="s">
        <v>327</v>
      </c>
      <c r="B141" s="855"/>
      <c r="C141" s="856"/>
    </row>
    <row r="142" spans="1:3" ht="12.75">
      <c r="A142" s="181" t="s">
        <v>2166</v>
      </c>
      <c r="B142" s="182" t="s">
        <v>2167</v>
      </c>
      <c r="C142" s="187">
        <v>32.5916</v>
      </c>
    </row>
    <row r="143" spans="1:3" ht="13.5" thickBot="1">
      <c r="A143" s="184" t="s">
        <v>2168</v>
      </c>
      <c r="B143" s="185" t="s">
        <v>2169</v>
      </c>
      <c r="C143" s="189">
        <v>10.148</v>
      </c>
    </row>
    <row r="144" spans="1:3" ht="13.5" thickBot="1">
      <c r="A144" s="191"/>
      <c r="B144" s="192"/>
      <c r="C144" s="193"/>
    </row>
    <row r="145" spans="1:3" ht="16.5" thickBot="1">
      <c r="A145" s="860" t="s">
        <v>1732</v>
      </c>
      <c r="B145" s="861"/>
      <c r="C145" s="862"/>
    </row>
    <row r="146" spans="1:3" ht="23.25" thickBot="1">
      <c r="A146" s="197" t="s">
        <v>1747</v>
      </c>
      <c r="B146" s="198" t="s">
        <v>1755</v>
      </c>
      <c r="C146" s="199" t="s">
        <v>3919</v>
      </c>
    </row>
    <row r="147" spans="1:3" ht="16.5" thickBot="1">
      <c r="A147" s="863" t="s">
        <v>1733</v>
      </c>
      <c r="B147" s="864"/>
      <c r="C147" s="865"/>
    </row>
    <row r="148" spans="1:3" ht="12.75">
      <c r="A148" s="181" t="s">
        <v>2170</v>
      </c>
      <c r="B148" s="182" t="s">
        <v>2171</v>
      </c>
      <c r="C148" s="187">
        <v>2.7375999999999996</v>
      </c>
    </row>
    <row r="149" spans="1:3" ht="12.75">
      <c r="A149" s="183" t="s">
        <v>2172</v>
      </c>
      <c r="B149" s="180" t="s">
        <v>2173</v>
      </c>
      <c r="C149" s="188">
        <v>2.7375999999999996</v>
      </c>
    </row>
    <row r="150" spans="1:3" ht="12.75">
      <c r="A150" s="183" t="s">
        <v>1743</v>
      </c>
      <c r="B150" s="180" t="s">
        <v>2174</v>
      </c>
      <c r="C150" s="188">
        <v>2.6078</v>
      </c>
    </row>
    <row r="151" spans="1:3" ht="12.75">
      <c r="A151" s="183" t="s">
        <v>1742</v>
      </c>
      <c r="B151" s="180" t="s">
        <v>2175</v>
      </c>
      <c r="C151" s="188">
        <v>2.6078</v>
      </c>
    </row>
    <row r="152" spans="1:3" ht="12.75">
      <c r="A152" s="183" t="s">
        <v>1741</v>
      </c>
      <c r="B152" s="180" t="s">
        <v>2176</v>
      </c>
      <c r="C152" s="188">
        <v>2.6078</v>
      </c>
    </row>
    <row r="153" spans="1:3" ht="12.75">
      <c r="A153" s="183" t="s">
        <v>1740</v>
      </c>
      <c r="B153" s="180" t="s">
        <v>2177</v>
      </c>
      <c r="C153" s="188">
        <v>2.5842</v>
      </c>
    </row>
    <row r="154" spans="1:3" ht="12.75">
      <c r="A154" s="183" t="s">
        <v>2178</v>
      </c>
      <c r="B154" s="180" t="s">
        <v>2179</v>
      </c>
      <c r="C154" s="188">
        <v>2.5842</v>
      </c>
    </row>
    <row r="155" spans="1:3" ht="12.75">
      <c r="A155" s="183" t="s">
        <v>1739</v>
      </c>
      <c r="B155" s="180" t="s">
        <v>2180</v>
      </c>
      <c r="C155" s="188">
        <v>3.1624000000000003</v>
      </c>
    </row>
    <row r="156" spans="1:3" ht="12.75">
      <c r="A156" s="183" t="s">
        <v>1738</v>
      </c>
      <c r="B156" s="180" t="s">
        <v>2181</v>
      </c>
      <c r="C156" s="188">
        <v>2.6078</v>
      </c>
    </row>
    <row r="157" spans="1:3" ht="12.75">
      <c r="A157" s="183" t="s">
        <v>1737</v>
      </c>
      <c r="B157" s="180" t="s">
        <v>2182</v>
      </c>
      <c r="C157" s="188">
        <v>2.6078</v>
      </c>
    </row>
    <row r="158" spans="1:3" ht="12.75">
      <c r="A158" s="183" t="s">
        <v>1736</v>
      </c>
      <c r="B158" s="180" t="s">
        <v>2183</v>
      </c>
      <c r="C158" s="188">
        <v>2.6078</v>
      </c>
    </row>
    <row r="159" spans="1:3" ht="12.75">
      <c r="A159" s="183" t="s">
        <v>1735</v>
      </c>
      <c r="B159" s="180" t="s">
        <v>2184</v>
      </c>
      <c r="C159" s="188">
        <v>2.6078</v>
      </c>
    </row>
    <row r="160" spans="1:3" ht="12.75">
      <c r="A160" s="183" t="s">
        <v>2185</v>
      </c>
      <c r="B160" s="180" t="s">
        <v>2186</v>
      </c>
      <c r="C160" s="188">
        <v>2.7375999999999996</v>
      </c>
    </row>
    <row r="161" spans="1:3" ht="13.5" thickBot="1">
      <c r="A161" s="184" t="s">
        <v>1734</v>
      </c>
      <c r="B161" s="185" t="s">
        <v>2187</v>
      </c>
      <c r="C161" s="189">
        <v>2.4544</v>
      </c>
    </row>
    <row r="162" spans="1:3" ht="16.5" thickBot="1">
      <c r="A162" s="866" t="s">
        <v>4126</v>
      </c>
      <c r="B162" s="867"/>
      <c r="C162" s="868"/>
    </row>
    <row r="163" spans="1:3" ht="12.75">
      <c r="A163" s="181" t="s">
        <v>4127</v>
      </c>
      <c r="B163" s="182" t="s">
        <v>2188</v>
      </c>
      <c r="C163" s="187">
        <v>172.752</v>
      </c>
    </row>
    <row r="164" spans="1:3" ht="12.75">
      <c r="A164" s="183" t="s">
        <v>4128</v>
      </c>
      <c r="B164" s="180" t="s">
        <v>2189</v>
      </c>
      <c r="C164" s="188">
        <v>241.4044</v>
      </c>
    </row>
    <row r="165" spans="1:3" ht="12.75">
      <c r="A165" s="183" t="s">
        <v>4129</v>
      </c>
      <c r="B165" s="180" t="s">
        <v>2190</v>
      </c>
      <c r="C165" s="188">
        <v>269.0282</v>
      </c>
    </row>
    <row r="166" spans="1:3" ht="12.75">
      <c r="A166" s="183" t="s">
        <v>4130</v>
      </c>
      <c r="B166" s="180" t="s">
        <v>3213</v>
      </c>
      <c r="C166" s="188">
        <v>322.7772</v>
      </c>
    </row>
    <row r="167" spans="1:3" ht="12.75">
      <c r="A167" s="183" t="s">
        <v>4131</v>
      </c>
      <c r="B167" s="180" t="s">
        <v>3214</v>
      </c>
      <c r="C167" s="188">
        <v>345.74</v>
      </c>
    </row>
    <row r="168" spans="1:3" ht="12.75">
      <c r="A168" s="183" t="s">
        <v>4132</v>
      </c>
      <c r="B168" s="180" t="s">
        <v>3215</v>
      </c>
      <c r="C168" s="188">
        <v>425.4962</v>
      </c>
    </row>
    <row r="169" spans="1:3" ht="12.75">
      <c r="A169" s="183" t="s">
        <v>485</v>
      </c>
      <c r="B169" s="180" t="s">
        <v>3216</v>
      </c>
      <c r="C169" s="188">
        <v>430.9596</v>
      </c>
    </row>
    <row r="170" spans="1:3" ht="12.75">
      <c r="A170" s="183" t="s">
        <v>486</v>
      </c>
      <c r="B170" s="180" t="s">
        <v>3217</v>
      </c>
      <c r="C170" s="188">
        <v>559.3908</v>
      </c>
    </row>
    <row r="171" spans="1:3" ht="12.75">
      <c r="A171" s="183" t="s">
        <v>487</v>
      </c>
      <c r="B171" s="180" t="s">
        <v>3218</v>
      </c>
      <c r="C171" s="188">
        <v>565.3262</v>
      </c>
    </row>
    <row r="172" spans="1:3" ht="12.75">
      <c r="A172" s="183" t="s">
        <v>488</v>
      </c>
      <c r="B172" s="180" t="s">
        <v>3219</v>
      </c>
      <c r="C172" s="188">
        <v>602.1658</v>
      </c>
    </row>
    <row r="173" spans="1:3" ht="12.75">
      <c r="A173" s="183" t="s">
        <v>489</v>
      </c>
      <c r="B173" s="180" t="s">
        <v>3220</v>
      </c>
      <c r="C173" s="188">
        <v>640.0083999999999</v>
      </c>
    </row>
    <row r="174" spans="1:3" ht="13.5" thickBot="1">
      <c r="A174" s="184" t="s">
        <v>490</v>
      </c>
      <c r="B174" s="185" t="s">
        <v>3221</v>
      </c>
      <c r="C174" s="189">
        <v>806.6244</v>
      </c>
    </row>
    <row r="175" spans="1:3" ht="16.5" thickBot="1">
      <c r="A175" s="866" t="s">
        <v>1744</v>
      </c>
      <c r="B175" s="867"/>
      <c r="C175" s="868"/>
    </row>
    <row r="176" spans="1:3" ht="13.5" thickBot="1">
      <c r="A176" s="194" t="s">
        <v>1745</v>
      </c>
      <c r="B176" s="195" t="s">
        <v>3222</v>
      </c>
      <c r="C176" s="196">
        <v>18.0068</v>
      </c>
    </row>
    <row r="177" spans="1:3" ht="16.5" thickBot="1">
      <c r="A177" s="866" t="s">
        <v>4298</v>
      </c>
      <c r="B177" s="867"/>
      <c r="C177" s="868"/>
    </row>
    <row r="178" spans="1:3" ht="12.75">
      <c r="A178" s="181" t="s">
        <v>4299</v>
      </c>
      <c r="B178" s="182" t="s">
        <v>3223</v>
      </c>
      <c r="C178" s="187">
        <v>9.298399999999999</v>
      </c>
    </row>
    <row r="179" spans="1:3" ht="12.75">
      <c r="A179" s="183" t="s">
        <v>4300</v>
      </c>
      <c r="B179" s="180" t="s">
        <v>3224</v>
      </c>
      <c r="C179" s="188">
        <v>18.738400000000002</v>
      </c>
    </row>
    <row r="180" spans="1:3" ht="12.75">
      <c r="A180" s="183" t="s">
        <v>4301</v>
      </c>
      <c r="B180" s="180" t="s">
        <v>3225</v>
      </c>
      <c r="C180" s="188">
        <v>11.6938</v>
      </c>
    </row>
    <row r="181" spans="1:3" ht="13.5" thickBot="1">
      <c r="A181" s="184" t="s">
        <v>4302</v>
      </c>
      <c r="B181" s="185" t="s">
        <v>3226</v>
      </c>
      <c r="C181" s="189">
        <v>19.3638</v>
      </c>
    </row>
    <row r="182" spans="1:3" ht="16.5" thickBot="1">
      <c r="A182" s="866" t="s">
        <v>3069</v>
      </c>
      <c r="B182" s="867"/>
      <c r="C182" s="868"/>
    </row>
    <row r="183" spans="1:3" ht="12.75">
      <c r="A183" s="181" t="s">
        <v>3070</v>
      </c>
      <c r="B183" s="182" t="s">
        <v>3227</v>
      </c>
      <c r="C183" s="187">
        <v>58.115</v>
      </c>
    </row>
    <row r="184" spans="1:3" ht="12.75">
      <c r="A184" s="183" t="s">
        <v>3071</v>
      </c>
      <c r="B184" s="180" t="s">
        <v>3228</v>
      </c>
      <c r="C184" s="188">
        <v>78.4818</v>
      </c>
    </row>
    <row r="185" spans="1:3" ht="12.75">
      <c r="A185" s="183" t="s">
        <v>3072</v>
      </c>
      <c r="B185" s="180" t="s">
        <v>3229</v>
      </c>
      <c r="C185" s="188">
        <v>100.595</v>
      </c>
    </row>
    <row r="186" spans="1:3" ht="12.75">
      <c r="A186" s="183" t="s">
        <v>3073</v>
      </c>
      <c r="B186" s="180" t="s">
        <v>3230</v>
      </c>
      <c r="C186" s="188">
        <v>146.76839999999999</v>
      </c>
    </row>
    <row r="187" spans="1:3" ht="12.75">
      <c r="A187" s="183" t="s">
        <v>3074</v>
      </c>
      <c r="B187" s="180" t="s">
        <v>3231</v>
      </c>
      <c r="C187" s="188">
        <v>193.8622</v>
      </c>
    </row>
    <row r="188" spans="1:3" ht="13.5" thickBot="1">
      <c r="A188" s="184" t="s">
        <v>3075</v>
      </c>
      <c r="B188" s="185" t="s">
        <v>3232</v>
      </c>
      <c r="C188" s="189">
        <v>241.2982</v>
      </c>
    </row>
    <row r="189" spans="1:3" ht="16.5" thickBot="1">
      <c r="A189" s="866" t="s">
        <v>3425</v>
      </c>
      <c r="B189" s="867"/>
      <c r="C189" s="868"/>
    </row>
    <row r="190" spans="1:3" ht="13.5" thickBot="1">
      <c r="A190" s="194" t="s">
        <v>3426</v>
      </c>
      <c r="B190" s="195" t="s">
        <v>3233</v>
      </c>
      <c r="C190" s="196">
        <v>114.1886</v>
      </c>
    </row>
    <row r="191" spans="1:3" ht="16.5" thickBot="1">
      <c r="A191" s="866" t="s">
        <v>3427</v>
      </c>
      <c r="B191" s="867"/>
      <c r="C191" s="868"/>
    </row>
    <row r="192" spans="1:3" ht="12.75">
      <c r="A192" s="181" t="s">
        <v>3428</v>
      </c>
      <c r="B192" s="182" t="s">
        <v>3234</v>
      </c>
      <c r="C192" s="187">
        <v>699.8344000000001</v>
      </c>
    </row>
    <row r="193" spans="1:3" ht="12.75">
      <c r="A193" s="183" t="s">
        <v>3429</v>
      </c>
      <c r="B193" s="180" t="s">
        <v>3235</v>
      </c>
      <c r="C193" s="188">
        <v>466.0528</v>
      </c>
    </row>
    <row r="194" spans="1:3" ht="12.75">
      <c r="A194" s="183" t="s">
        <v>3430</v>
      </c>
      <c r="B194" s="180" t="s">
        <v>3644</v>
      </c>
      <c r="C194" s="188">
        <v>446.6536</v>
      </c>
    </row>
    <row r="195" spans="1:3" ht="12.75">
      <c r="A195" s="183" t="s">
        <v>3431</v>
      </c>
      <c r="B195" s="180" t="s">
        <v>3645</v>
      </c>
      <c r="C195" s="188">
        <v>184.5166</v>
      </c>
    </row>
    <row r="196" spans="1:3" ht="13.5" thickBot="1">
      <c r="A196" s="184" t="s">
        <v>3432</v>
      </c>
      <c r="B196" s="185" t="s">
        <v>3646</v>
      </c>
      <c r="C196" s="189">
        <v>45.654199999999996</v>
      </c>
    </row>
    <row r="197" spans="1:3" ht="16.5" thickBot="1">
      <c r="A197" s="866" t="s">
        <v>3647</v>
      </c>
      <c r="B197" s="867"/>
      <c r="C197" s="868"/>
    </row>
    <row r="198" spans="1:3" ht="13.5" thickBot="1">
      <c r="A198" s="194" t="s">
        <v>3648</v>
      </c>
      <c r="B198" s="195" t="s">
        <v>3649</v>
      </c>
      <c r="C198" s="196">
        <v>150.2494</v>
      </c>
    </row>
    <row r="199" spans="1:3" ht="16.5" thickBot="1">
      <c r="A199" s="866" t="s">
        <v>3650</v>
      </c>
      <c r="B199" s="867"/>
      <c r="C199" s="868"/>
    </row>
    <row r="200" spans="1:3" ht="12.75">
      <c r="A200" s="181" t="s">
        <v>2378</v>
      </c>
      <c r="B200" s="182" t="s">
        <v>3651</v>
      </c>
      <c r="C200" s="187">
        <v>11.446</v>
      </c>
    </row>
    <row r="201" spans="1:3" ht="12.75">
      <c r="A201" s="183" t="s">
        <v>2379</v>
      </c>
      <c r="B201" s="180" t="s">
        <v>3652</v>
      </c>
      <c r="C201" s="188">
        <v>1.9706</v>
      </c>
    </row>
    <row r="202" spans="1:3" ht="12.75">
      <c r="A202" s="183" t="s">
        <v>2380</v>
      </c>
      <c r="B202" s="180" t="s">
        <v>3653</v>
      </c>
      <c r="C202" s="188">
        <v>1.9706</v>
      </c>
    </row>
    <row r="203" spans="1:3" ht="12.75">
      <c r="A203" s="183" t="s">
        <v>2381</v>
      </c>
      <c r="B203" s="180" t="s">
        <v>3654</v>
      </c>
      <c r="C203" s="188">
        <v>26.160600000000002</v>
      </c>
    </row>
    <row r="204" spans="1:3" ht="12.75">
      <c r="A204" s="183" t="s">
        <v>2382</v>
      </c>
      <c r="B204" s="180" t="s">
        <v>3655</v>
      </c>
      <c r="C204" s="188">
        <v>31.8482</v>
      </c>
    </row>
    <row r="205" spans="1:3" ht="12.75">
      <c r="A205" s="183" t="s">
        <v>2383</v>
      </c>
      <c r="B205" s="180" t="s">
        <v>3656</v>
      </c>
      <c r="C205" s="188">
        <v>24.0366</v>
      </c>
    </row>
    <row r="206" spans="1:3" ht="13.5" thickBot="1">
      <c r="A206" s="184" t="s">
        <v>2384</v>
      </c>
      <c r="B206" s="185" t="s">
        <v>3657</v>
      </c>
      <c r="C206" s="189">
        <v>14.16</v>
      </c>
    </row>
    <row r="207" spans="1:3" ht="16.5" thickBot="1">
      <c r="A207" s="866" t="s">
        <v>327</v>
      </c>
      <c r="B207" s="867"/>
      <c r="C207" s="868"/>
    </row>
    <row r="208" spans="1:3" ht="12.75">
      <c r="A208" s="181" t="s">
        <v>2385</v>
      </c>
      <c r="B208" s="182" t="s">
        <v>4898</v>
      </c>
      <c r="C208" s="187">
        <v>19.351999999999997</v>
      </c>
    </row>
    <row r="209" spans="1:3" ht="12.75">
      <c r="A209" s="183" t="s">
        <v>2386</v>
      </c>
      <c r="B209" s="180" t="s">
        <v>4876</v>
      </c>
      <c r="C209" s="188">
        <v>19.351999999999997</v>
      </c>
    </row>
    <row r="210" spans="1:3" ht="12.75">
      <c r="A210" s="183" t="s">
        <v>2387</v>
      </c>
      <c r="B210" s="180" t="s">
        <v>4877</v>
      </c>
      <c r="C210" s="188">
        <v>16.8858</v>
      </c>
    </row>
    <row r="211" spans="1:3" ht="13.5" thickBot="1">
      <c r="A211" s="184" t="s">
        <v>2388</v>
      </c>
      <c r="B211" s="185" t="s">
        <v>2682</v>
      </c>
      <c r="C211" s="189">
        <v>18.29</v>
      </c>
    </row>
  </sheetData>
  <sheetProtection/>
  <mergeCells count="27">
    <mergeCell ref="A175:C175"/>
    <mergeCell ref="A177:C177"/>
    <mergeCell ref="A182:C182"/>
    <mergeCell ref="A189:C189"/>
    <mergeCell ref="A191:C191"/>
    <mergeCell ref="A197:C197"/>
    <mergeCell ref="A199:C199"/>
    <mergeCell ref="A207:C207"/>
    <mergeCell ref="A145:C145"/>
    <mergeCell ref="A147:C147"/>
    <mergeCell ref="A162:C162"/>
    <mergeCell ref="A1:C1"/>
    <mergeCell ref="A3:C3"/>
    <mergeCell ref="A13:C13"/>
    <mergeCell ref="A20:C20"/>
    <mergeCell ref="A31:C31"/>
    <mergeCell ref="A43:C43"/>
    <mergeCell ref="A54:C54"/>
    <mergeCell ref="A141:C141"/>
    <mergeCell ref="A103:C103"/>
    <mergeCell ref="A114:C114"/>
    <mergeCell ref="A117:C117"/>
    <mergeCell ref="A122:C122"/>
    <mergeCell ref="A63:C63"/>
    <mergeCell ref="A84:C84"/>
    <mergeCell ref="A88:C88"/>
    <mergeCell ref="A90:C90"/>
  </mergeCells>
  <printOptions/>
  <pageMargins left="0.75" right="0.75" top="0.38" bottom="0.38" header="0.5" footer="0.5"/>
  <pageSetup horizontalDpi="300" verticalDpi="300" orientation="portrait" paperSize="9" scale="97" r:id="rId1"/>
  <rowBreaks count="3" manualBreakCount="3">
    <brk id="53" max="255" man="1"/>
    <brk id="113" max="255" man="1"/>
    <brk id="17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SheetLayoutView="85" zoomScalePageLayoutView="0" workbookViewId="0" topLeftCell="A22">
      <selection activeCell="H18" sqref="H18"/>
    </sheetView>
  </sheetViews>
  <sheetFormatPr defaultColWidth="9.125" defaultRowHeight="12.75"/>
  <cols>
    <col min="1" max="1" width="26.25390625" style="200" customWidth="1"/>
    <col min="2" max="2" width="21.375" style="215" customWidth="1"/>
    <col min="3" max="3" width="23.625" style="215" customWidth="1"/>
    <col min="4" max="4" width="22.625" style="215" customWidth="1"/>
    <col min="5" max="5" width="25.625" style="200" customWidth="1"/>
    <col min="6" max="6" width="26.375" style="200" customWidth="1"/>
    <col min="7" max="16384" width="9.125" style="200" customWidth="1"/>
  </cols>
  <sheetData>
    <row r="1" spans="1:5" ht="19.5" thickBot="1">
      <c r="A1" s="881" t="s">
        <v>5672</v>
      </c>
      <c r="B1" s="881"/>
      <c r="C1" s="881"/>
      <c r="D1" s="881"/>
      <c r="E1" s="881"/>
    </row>
    <row r="2" spans="1:5" ht="34.5" customHeight="1" thickBot="1">
      <c r="A2" s="201" t="s">
        <v>5850</v>
      </c>
      <c r="B2" s="202" t="s">
        <v>2684</v>
      </c>
      <c r="C2" s="202" t="s">
        <v>2685</v>
      </c>
      <c r="D2" s="202" t="s">
        <v>2686</v>
      </c>
      <c r="E2" s="203" t="s">
        <v>3107</v>
      </c>
    </row>
    <row r="3" spans="1:5" s="204" customFormat="1" ht="18.75" customHeight="1" thickBot="1">
      <c r="A3" s="875" t="s">
        <v>2687</v>
      </c>
      <c r="B3" s="876"/>
      <c r="C3" s="876"/>
      <c r="D3" s="876"/>
      <c r="E3" s="877"/>
    </row>
    <row r="4" spans="1:5" s="204" customFormat="1" ht="24" customHeight="1" thickBot="1">
      <c r="A4" s="682" t="s">
        <v>4220</v>
      </c>
      <c r="B4" s="205" t="s">
        <v>2688</v>
      </c>
      <c r="C4" s="205">
        <v>180</v>
      </c>
      <c r="D4" s="205">
        <v>9</v>
      </c>
      <c r="E4" s="684">
        <v>1500</v>
      </c>
    </row>
    <row r="5" spans="1:5" s="204" customFormat="1" ht="24" customHeight="1" thickBot="1">
      <c r="A5" s="682" t="s">
        <v>5078</v>
      </c>
      <c r="B5" s="206" t="s">
        <v>2689</v>
      </c>
      <c r="C5" s="206">
        <v>250</v>
      </c>
      <c r="D5" s="206">
        <v>13</v>
      </c>
      <c r="E5" s="685">
        <v>1750</v>
      </c>
    </row>
    <row r="6" spans="1:5" s="204" customFormat="1" ht="24" customHeight="1" thickBot="1">
      <c r="A6" s="682" t="s">
        <v>5079</v>
      </c>
      <c r="B6" s="206" t="s">
        <v>2690</v>
      </c>
      <c r="C6" s="206">
        <v>300</v>
      </c>
      <c r="D6" s="206">
        <v>16</v>
      </c>
      <c r="E6" s="685">
        <v>1850</v>
      </c>
    </row>
    <row r="7" spans="1:5" s="204" customFormat="1" ht="24" customHeight="1" thickBot="1">
      <c r="A7" s="682" t="s">
        <v>5080</v>
      </c>
      <c r="B7" s="207" t="s">
        <v>2691</v>
      </c>
      <c r="C7" s="206">
        <v>400</v>
      </c>
      <c r="D7" s="206">
        <v>21</v>
      </c>
      <c r="E7" s="685">
        <v>2000</v>
      </c>
    </row>
    <row r="8" spans="1:5" s="204" customFormat="1" ht="24" customHeight="1" thickBot="1">
      <c r="A8" s="682" t="s">
        <v>5081</v>
      </c>
      <c r="B8" s="207" t="s">
        <v>2692</v>
      </c>
      <c r="C8" s="206">
        <v>600</v>
      </c>
      <c r="D8" s="206">
        <v>35</v>
      </c>
      <c r="E8" s="685">
        <v>2250</v>
      </c>
    </row>
    <row r="9" spans="1:5" s="204" customFormat="1" ht="24" customHeight="1" thickBot="1">
      <c r="A9" s="682" t="s">
        <v>5082</v>
      </c>
      <c r="B9" s="207" t="s">
        <v>2693</v>
      </c>
      <c r="C9" s="206">
        <v>800</v>
      </c>
      <c r="D9" s="206">
        <v>40</v>
      </c>
      <c r="E9" s="685">
        <v>2950</v>
      </c>
    </row>
    <row r="10" spans="1:5" s="204" customFormat="1" ht="24" customHeight="1" thickBot="1">
      <c r="A10" s="682" t="s">
        <v>5083</v>
      </c>
      <c r="B10" s="207" t="s">
        <v>2694</v>
      </c>
      <c r="C10" s="206">
        <v>900</v>
      </c>
      <c r="D10" s="206">
        <v>47</v>
      </c>
      <c r="E10" s="685">
        <v>3300</v>
      </c>
    </row>
    <row r="11" spans="1:5" s="204" customFormat="1" ht="24" customHeight="1" thickBot="1">
      <c r="A11" s="682" t="s">
        <v>5084</v>
      </c>
      <c r="B11" s="207" t="s">
        <v>2695</v>
      </c>
      <c r="C11" s="206">
        <v>950</v>
      </c>
      <c r="D11" s="206">
        <v>50</v>
      </c>
      <c r="E11" s="685">
        <v>3500</v>
      </c>
    </row>
    <row r="12" spans="1:5" s="204" customFormat="1" ht="24" customHeight="1" thickBot="1">
      <c r="A12" s="682" t="s">
        <v>5085</v>
      </c>
      <c r="B12" s="207" t="s">
        <v>2696</v>
      </c>
      <c r="C12" s="206">
        <v>1000</v>
      </c>
      <c r="D12" s="206">
        <v>54</v>
      </c>
      <c r="E12" s="685">
        <v>3600</v>
      </c>
    </row>
    <row r="13" spans="1:5" s="204" customFormat="1" ht="24" customHeight="1" thickBot="1">
      <c r="A13" s="682" t="s">
        <v>5086</v>
      </c>
      <c r="B13" s="207" t="s">
        <v>2697</v>
      </c>
      <c r="C13" s="206">
        <v>1100</v>
      </c>
      <c r="D13" s="206">
        <v>59</v>
      </c>
      <c r="E13" s="685">
        <v>4100</v>
      </c>
    </row>
    <row r="14" spans="1:5" s="204" customFormat="1" ht="24" customHeight="1" thickBot="1">
      <c r="A14" s="682" t="s">
        <v>5087</v>
      </c>
      <c r="B14" s="207" t="s">
        <v>2698</v>
      </c>
      <c r="C14" s="206">
        <v>1200</v>
      </c>
      <c r="D14" s="206">
        <v>63</v>
      </c>
      <c r="E14" s="685">
        <v>4350</v>
      </c>
    </row>
    <row r="15" spans="1:5" s="204" customFormat="1" ht="24" customHeight="1" thickBot="1">
      <c r="A15" s="682" t="s">
        <v>5088</v>
      </c>
      <c r="B15" s="207" t="s">
        <v>2699</v>
      </c>
      <c r="C15" s="206">
        <v>1300</v>
      </c>
      <c r="D15" s="206">
        <v>70</v>
      </c>
      <c r="E15" s="685">
        <v>4750</v>
      </c>
    </row>
    <row r="16" spans="1:5" s="204" customFormat="1" ht="24" customHeight="1" thickBot="1">
      <c r="A16" s="682" t="s">
        <v>5089</v>
      </c>
      <c r="B16" s="207" t="s">
        <v>2700</v>
      </c>
      <c r="C16" s="206">
        <v>1400</v>
      </c>
      <c r="D16" s="206">
        <v>75</v>
      </c>
      <c r="E16" s="685">
        <v>5100</v>
      </c>
    </row>
    <row r="17" spans="1:5" s="204" customFormat="1" ht="24" customHeight="1" thickBot="1">
      <c r="A17" s="682" t="s">
        <v>5090</v>
      </c>
      <c r="B17" s="207" t="s">
        <v>2701</v>
      </c>
      <c r="C17" s="206">
        <v>1800</v>
      </c>
      <c r="D17" s="206">
        <v>97</v>
      </c>
      <c r="E17" s="685">
        <v>6650</v>
      </c>
    </row>
    <row r="18" spans="1:5" s="204" customFormat="1" ht="24" customHeight="1" thickBot="1">
      <c r="A18" s="682" t="s">
        <v>5091</v>
      </c>
      <c r="B18" s="207" t="s">
        <v>2702</v>
      </c>
      <c r="C18" s="206">
        <v>1900</v>
      </c>
      <c r="D18" s="206">
        <v>100</v>
      </c>
      <c r="E18" s="685">
        <v>7000</v>
      </c>
    </row>
    <row r="19" spans="1:5" s="204" customFormat="1" ht="24" customHeight="1" thickBot="1">
      <c r="A19" s="682" t="s">
        <v>5092</v>
      </c>
      <c r="B19" s="208" t="s">
        <v>2654</v>
      </c>
      <c r="C19" s="209">
        <v>2100</v>
      </c>
      <c r="D19" s="209">
        <v>111</v>
      </c>
      <c r="E19" s="685">
        <v>7750</v>
      </c>
    </row>
    <row r="20" spans="1:5" s="204" customFormat="1" ht="24" customHeight="1" thickBot="1">
      <c r="A20" s="682" t="s">
        <v>5093</v>
      </c>
      <c r="B20" s="207" t="s">
        <v>2655</v>
      </c>
      <c r="C20" s="206">
        <v>2200</v>
      </c>
      <c r="D20" s="206">
        <v>119</v>
      </c>
      <c r="E20" s="685">
        <v>8000</v>
      </c>
    </row>
    <row r="21" spans="1:5" s="204" customFormat="1" ht="24" customHeight="1" thickBot="1">
      <c r="A21" s="682" t="s">
        <v>5094</v>
      </c>
      <c r="B21" s="210" t="s">
        <v>2656</v>
      </c>
      <c r="C21" s="211">
        <v>2400</v>
      </c>
      <c r="D21" s="211">
        <v>125</v>
      </c>
      <c r="E21" s="686">
        <v>8850</v>
      </c>
    </row>
    <row r="22" spans="1:5" s="204" customFormat="1" ht="18" customHeight="1" thickBot="1">
      <c r="A22" s="878" t="s">
        <v>2657</v>
      </c>
      <c r="B22" s="879"/>
      <c r="C22" s="879"/>
      <c r="D22" s="879"/>
      <c r="E22" s="880"/>
    </row>
    <row r="23" spans="1:5" s="204" customFormat="1" ht="24" customHeight="1" thickBot="1">
      <c r="A23" s="682" t="s">
        <v>4296</v>
      </c>
      <c r="B23" s="212" t="s">
        <v>2658</v>
      </c>
      <c r="C23" s="205">
        <v>150</v>
      </c>
      <c r="D23" s="205">
        <v>10</v>
      </c>
      <c r="E23" s="684">
        <v>1600</v>
      </c>
    </row>
    <row r="24" spans="1:5" s="204" customFormat="1" ht="24" customHeight="1" thickBot="1">
      <c r="A24" s="682" t="s">
        <v>5095</v>
      </c>
      <c r="B24" s="207" t="s">
        <v>2659</v>
      </c>
      <c r="C24" s="206">
        <v>200</v>
      </c>
      <c r="D24" s="206">
        <v>14</v>
      </c>
      <c r="E24" s="685">
        <v>1850</v>
      </c>
    </row>
    <row r="25" spans="1:5" s="204" customFormat="1" ht="24" customHeight="1" thickBot="1">
      <c r="A25" s="682" t="s">
        <v>5096</v>
      </c>
      <c r="B25" s="213" t="s">
        <v>2660</v>
      </c>
      <c r="C25" s="214">
        <v>350</v>
      </c>
      <c r="D25" s="214">
        <v>24</v>
      </c>
      <c r="E25" s="685">
        <v>2450</v>
      </c>
    </row>
    <row r="26" spans="1:5" s="204" customFormat="1" ht="24" customHeight="1" thickBot="1">
      <c r="A26" s="682" t="s">
        <v>5097</v>
      </c>
      <c r="B26" s="207" t="s">
        <v>2661</v>
      </c>
      <c r="C26" s="206">
        <v>500</v>
      </c>
      <c r="D26" s="206">
        <v>33</v>
      </c>
      <c r="E26" s="685">
        <v>3100</v>
      </c>
    </row>
    <row r="27" spans="1:5" s="204" customFormat="1" ht="24" customHeight="1" thickBot="1">
      <c r="A27" s="682" t="s">
        <v>5098</v>
      </c>
      <c r="B27" s="207" t="s">
        <v>2662</v>
      </c>
      <c r="C27" s="206">
        <v>700</v>
      </c>
      <c r="D27" s="206">
        <v>36</v>
      </c>
      <c r="E27" s="685">
        <v>3500</v>
      </c>
    </row>
    <row r="28" spans="1:5" s="204" customFormat="1" ht="24" customHeight="1" thickBot="1">
      <c r="A28" s="682" t="s">
        <v>5099</v>
      </c>
      <c r="B28" s="207" t="s">
        <v>2663</v>
      </c>
      <c r="C28" s="206">
        <v>800</v>
      </c>
      <c r="D28" s="206">
        <v>42</v>
      </c>
      <c r="E28" s="685">
        <v>4000</v>
      </c>
    </row>
    <row r="29" spans="1:5" s="204" customFormat="1" ht="24" customHeight="1" thickBot="1">
      <c r="A29" s="682" t="s">
        <v>5100</v>
      </c>
      <c r="B29" s="207" t="s">
        <v>2694</v>
      </c>
      <c r="C29" s="206">
        <v>900</v>
      </c>
      <c r="D29" s="206">
        <v>50</v>
      </c>
      <c r="E29" s="685">
        <v>4200</v>
      </c>
    </row>
    <row r="30" spans="1:5" s="204" customFormat="1" ht="24" customHeight="1" thickBot="1">
      <c r="A30" s="682" t="s">
        <v>5101</v>
      </c>
      <c r="B30" s="207" t="s">
        <v>2696</v>
      </c>
      <c r="C30" s="206">
        <v>1000</v>
      </c>
      <c r="D30" s="206">
        <v>55</v>
      </c>
      <c r="E30" s="685">
        <v>4750</v>
      </c>
    </row>
    <row r="31" spans="1:5" s="204" customFormat="1" ht="24" customHeight="1">
      <c r="A31" s="682" t="s">
        <v>5102</v>
      </c>
      <c r="B31" s="207" t="s">
        <v>2664</v>
      </c>
      <c r="C31" s="206">
        <v>1200</v>
      </c>
      <c r="D31" s="206">
        <v>65</v>
      </c>
      <c r="E31" s="685">
        <v>5300</v>
      </c>
    </row>
    <row r="32" spans="1:5" s="204" customFormat="1" ht="22.5" customHeight="1" thickBot="1">
      <c r="A32" s="683" t="s">
        <v>4297</v>
      </c>
      <c r="B32" s="210" t="s">
        <v>2665</v>
      </c>
      <c r="C32" s="211">
        <v>1400</v>
      </c>
      <c r="D32" s="211">
        <v>76</v>
      </c>
      <c r="E32" s="686">
        <v>6000</v>
      </c>
    </row>
  </sheetData>
  <sheetProtection/>
  <mergeCells count="3">
    <mergeCell ref="A3:E3"/>
    <mergeCell ref="A22:E22"/>
    <mergeCell ref="A1:E1"/>
  </mergeCells>
  <printOptions horizontalCentered="1"/>
  <pageMargins left="0.3937007874015748" right="0.1968503937007874" top="0.66" bottom="0.5905511811023623" header="0.5118110236220472" footer="0.5118110236220472"/>
  <pageSetup fitToHeight="1" fitToWidth="1" horizontalDpi="600" verticalDpi="600" orientation="portrait" paperSize="9" scale="83" r:id="rId3"/>
  <headerFooter alignWithMargins="0">
    <oddFooter>&amp;CСтраница &amp;P</oddFooter>
  </headerFooter>
  <legacyDrawing r:id="rId2"/>
  <oleObjects>
    <oleObject progId="Imaging. Документ" shapeId="159778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151">
      <selection activeCell="H37" sqref="H37"/>
    </sheetView>
  </sheetViews>
  <sheetFormatPr defaultColWidth="9.125" defaultRowHeight="12.75"/>
  <cols>
    <col min="1" max="1" width="14.00390625" style="262" customWidth="1"/>
    <col min="2" max="2" width="20.125" style="216" customWidth="1"/>
    <col min="3" max="3" width="19.125" style="216" customWidth="1"/>
    <col min="4" max="16384" width="9.125" style="216" customWidth="1"/>
  </cols>
  <sheetData>
    <row r="1" spans="1:3" ht="15.75" customHeight="1" thickBot="1">
      <c r="A1" s="894" t="s">
        <v>3173</v>
      </c>
      <c r="B1" s="895"/>
      <c r="C1" s="896"/>
    </row>
    <row r="2" spans="1:3" ht="15.75" thickBot="1">
      <c r="A2" s="678" t="s">
        <v>2666</v>
      </c>
      <c r="B2" s="679"/>
      <c r="C2" s="680"/>
    </row>
    <row r="3" spans="1:3" ht="21.75" thickBot="1">
      <c r="A3" s="217" t="s">
        <v>1747</v>
      </c>
      <c r="B3" s="218" t="s">
        <v>2667</v>
      </c>
      <c r="C3" s="218" t="s">
        <v>3111</v>
      </c>
    </row>
    <row r="4" spans="1:3" ht="15.75" thickBot="1">
      <c r="A4" s="882" t="s">
        <v>2668</v>
      </c>
      <c r="B4" s="883"/>
      <c r="C4" s="884"/>
    </row>
    <row r="5" spans="1:3" ht="12.75">
      <c r="A5" s="219" t="s">
        <v>3174</v>
      </c>
      <c r="B5" s="220" t="s">
        <v>2669</v>
      </c>
      <c r="C5" s="221">
        <v>1345.2</v>
      </c>
    </row>
    <row r="6" spans="1:3" ht="12.75">
      <c r="A6" s="222" t="s">
        <v>3175</v>
      </c>
      <c r="B6" s="220" t="s">
        <v>2670</v>
      </c>
      <c r="C6" s="221">
        <v>1840.8</v>
      </c>
    </row>
    <row r="7" spans="1:3" ht="12.75">
      <c r="A7" s="222" t="s">
        <v>3176</v>
      </c>
      <c r="B7" s="220" t="s">
        <v>2671</v>
      </c>
      <c r="C7" s="221">
        <v>2407.2</v>
      </c>
    </row>
    <row r="8" spans="1:3" ht="12.75">
      <c r="A8" s="223" t="s">
        <v>3177</v>
      </c>
      <c r="B8" s="220" t="s">
        <v>2672</v>
      </c>
      <c r="C8" s="221">
        <v>2832</v>
      </c>
    </row>
    <row r="9" spans="1:3" ht="12.75">
      <c r="A9" s="223" t="s">
        <v>3178</v>
      </c>
      <c r="B9" s="220" t="s">
        <v>2673</v>
      </c>
      <c r="C9" s="221">
        <v>3752.4</v>
      </c>
    </row>
    <row r="10" spans="1:3" ht="12.75">
      <c r="A10" s="223" t="s">
        <v>3179</v>
      </c>
      <c r="B10" s="220" t="s">
        <v>2674</v>
      </c>
      <c r="C10" s="221">
        <v>5380.8</v>
      </c>
    </row>
    <row r="11" spans="1:3" ht="13.5" thickBot="1">
      <c r="A11" s="224" t="s">
        <v>3180</v>
      </c>
      <c r="B11" s="225" t="s">
        <v>2675</v>
      </c>
      <c r="C11" s="226">
        <v>6726</v>
      </c>
    </row>
    <row r="12" spans="1:3" ht="15.75" thickBot="1">
      <c r="A12" s="882" t="s">
        <v>2676</v>
      </c>
      <c r="B12" s="883"/>
      <c r="C12" s="884"/>
    </row>
    <row r="13" spans="1:3" ht="12.75">
      <c r="A13" s="219" t="s">
        <v>3181</v>
      </c>
      <c r="B13" s="220" t="s">
        <v>2669</v>
      </c>
      <c r="C13" s="221">
        <v>1557.6</v>
      </c>
    </row>
    <row r="14" spans="1:3" ht="12.75">
      <c r="A14" s="222" t="s">
        <v>3182</v>
      </c>
      <c r="B14" s="220" t="s">
        <v>2670</v>
      </c>
      <c r="C14" s="221">
        <v>2053.2</v>
      </c>
    </row>
    <row r="15" spans="1:3" ht="12.75">
      <c r="A15" s="222" t="s">
        <v>3183</v>
      </c>
      <c r="B15" s="220" t="s">
        <v>2671</v>
      </c>
      <c r="C15" s="221">
        <v>2619.6</v>
      </c>
    </row>
    <row r="16" spans="1:3" ht="12.75">
      <c r="A16" s="223" t="s">
        <v>3184</v>
      </c>
      <c r="B16" s="220" t="s">
        <v>2672</v>
      </c>
      <c r="C16" s="221">
        <v>3044.4</v>
      </c>
    </row>
    <row r="17" spans="1:3" ht="12.75">
      <c r="A17" s="223" t="s">
        <v>3185</v>
      </c>
      <c r="B17" s="220" t="s">
        <v>2677</v>
      </c>
      <c r="C17" s="221">
        <v>3469.2</v>
      </c>
    </row>
    <row r="18" spans="1:3" ht="12.75">
      <c r="A18" s="223" t="s">
        <v>3186</v>
      </c>
      <c r="B18" s="220" t="s">
        <v>2678</v>
      </c>
      <c r="C18" s="221">
        <v>4035.6</v>
      </c>
    </row>
    <row r="19" spans="1:3" ht="12.75">
      <c r="A19" s="222" t="s">
        <v>3187</v>
      </c>
      <c r="B19" s="220" t="s">
        <v>2674</v>
      </c>
      <c r="C19" s="221">
        <v>5876.4</v>
      </c>
    </row>
    <row r="20" spans="1:3" ht="12.75">
      <c r="A20" s="223" t="s">
        <v>3188</v>
      </c>
      <c r="B20" s="220" t="s">
        <v>2675</v>
      </c>
      <c r="C20" s="221">
        <v>7080</v>
      </c>
    </row>
    <row r="21" spans="1:3" ht="12.75">
      <c r="A21" s="223" t="s">
        <v>3189</v>
      </c>
      <c r="B21" s="220" t="s">
        <v>2679</v>
      </c>
      <c r="C21" s="221">
        <v>7858.8</v>
      </c>
    </row>
    <row r="22" spans="1:3" ht="12.75">
      <c r="A22" s="223" t="s">
        <v>3190</v>
      </c>
      <c r="B22" s="220" t="s">
        <v>2680</v>
      </c>
      <c r="C22" s="221">
        <v>8850</v>
      </c>
    </row>
    <row r="23" spans="1:3" ht="13.5" thickBot="1">
      <c r="A23" s="222" t="s">
        <v>3191</v>
      </c>
      <c r="B23" s="220" t="s">
        <v>2681</v>
      </c>
      <c r="C23" s="227">
        <v>12319.2</v>
      </c>
    </row>
    <row r="24" spans="1:3" ht="15.75" thickBot="1">
      <c r="A24" s="882" t="s">
        <v>2768</v>
      </c>
      <c r="B24" s="883"/>
      <c r="C24" s="884"/>
    </row>
    <row r="25" spans="1:3" ht="12.75">
      <c r="A25" s="219" t="s">
        <v>1401</v>
      </c>
      <c r="B25" s="220" t="s">
        <v>2769</v>
      </c>
      <c r="C25" s="221">
        <v>1557.6</v>
      </c>
    </row>
    <row r="26" spans="1:3" ht="12.75">
      <c r="A26" s="222" t="s">
        <v>1402</v>
      </c>
      <c r="B26" s="228" t="s">
        <v>2770</v>
      </c>
      <c r="C26" s="221">
        <v>2053.2</v>
      </c>
    </row>
    <row r="27" spans="1:3" ht="12.75">
      <c r="A27" s="222" t="s">
        <v>1403</v>
      </c>
      <c r="B27" s="228" t="s">
        <v>2771</v>
      </c>
      <c r="C27" s="221">
        <v>2619.6</v>
      </c>
    </row>
    <row r="28" spans="1:3" ht="12.75">
      <c r="A28" s="223" t="s">
        <v>1404</v>
      </c>
      <c r="B28" s="228" t="s">
        <v>2772</v>
      </c>
      <c r="C28" s="221">
        <v>3044.4</v>
      </c>
    </row>
    <row r="29" spans="1:3" ht="12.75">
      <c r="A29" s="223" t="s">
        <v>1405</v>
      </c>
      <c r="B29" s="228" t="s">
        <v>2773</v>
      </c>
      <c r="C29" s="221">
        <v>3469.2</v>
      </c>
    </row>
    <row r="30" spans="1:3" ht="12.75">
      <c r="A30" s="223" t="s">
        <v>1406</v>
      </c>
      <c r="B30" s="228" t="s">
        <v>2774</v>
      </c>
      <c r="C30" s="221">
        <v>4035.6</v>
      </c>
    </row>
    <row r="31" spans="1:3" ht="12.75">
      <c r="A31" s="222" t="s">
        <v>1407</v>
      </c>
      <c r="B31" s="228" t="s">
        <v>2775</v>
      </c>
      <c r="C31" s="221">
        <v>5876.4</v>
      </c>
    </row>
    <row r="32" spans="1:3" ht="12.75">
      <c r="A32" s="223" t="s">
        <v>1408</v>
      </c>
      <c r="B32" s="228" t="s">
        <v>2776</v>
      </c>
      <c r="C32" s="221">
        <v>7080</v>
      </c>
    </row>
    <row r="33" spans="1:3" ht="12.75">
      <c r="A33" s="223" t="s">
        <v>1409</v>
      </c>
      <c r="B33" s="228" t="s">
        <v>2777</v>
      </c>
      <c r="C33" s="221">
        <v>7858.8</v>
      </c>
    </row>
    <row r="34" spans="1:3" ht="12.75">
      <c r="A34" s="223" t="s">
        <v>1410</v>
      </c>
      <c r="B34" s="228" t="s">
        <v>2778</v>
      </c>
      <c r="C34" s="221">
        <v>8850</v>
      </c>
    </row>
    <row r="35" spans="1:3" ht="13.5" thickBot="1">
      <c r="A35" s="222" t="s">
        <v>2779</v>
      </c>
      <c r="B35" s="228" t="s">
        <v>2780</v>
      </c>
      <c r="C35" s="227">
        <v>12319.2</v>
      </c>
    </row>
    <row r="36" spans="1:3" ht="30.75" customHeight="1" thickBot="1">
      <c r="A36" s="885" t="s">
        <v>2781</v>
      </c>
      <c r="B36" s="886"/>
      <c r="C36" s="887"/>
    </row>
    <row r="37" spans="1:3" ht="12.75">
      <c r="A37" s="229" t="s">
        <v>4210</v>
      </c>
      <c r="B37" s="230">
        <v>0.5</v>
      </c>
      <c r="C37" s="231">
        <v>2265.6</v>
      </c>
    </row>
    <row r="38" spans="1:3" ht="12.75">
      <c r="A38" s="232" t="s">
        <v>4211</v>
      </c>
      <c r="B38" s="220">
        <v>1</v>
      </c>
      <c r="C38" s="221">
        <v>2690.4</v>
      </c>
    </row>
    <row r="39" spans="1:3" ht="12.75">
      <c r="A39" s="232" t="s">
        <v>4212</v>
      </c>
      <c r="B39" s="220">
        <v>1.5</v>
      </c>
      <c r="C39" s="221">
        <v>3115.2</v>
      </c>
    </row>
    <row r="40" spans="1:3" ht="12.75">
      <c r="A40" s="232" t="s">
        <v>4213</v>
      </c>
      <c r="B40" s="220">
        <v>2</v>
      </c>
      <c r="C40" s="221">
        <v>3540</v>
      </c>
    </row>
    <row r="41" spans="1:3" ht="12.75">
      <c r="A41" s="232" t="s">
        <v>4214</v>
      </c>
      <c r="B41" s="220">
        <v>2.5</v>
      </c>
      <c r="C41" s="221">
        <v>3964.8</v>
      </c>
    </row>
    <row r="42" spans="1:3" ht="12.75">
      <c r="A42" s="233" t="s">
        <v>4215</v>
      </c>
      <c r="B42" s="225">
        <v>3</v>
      </c>
      <c r="C42" s="221">
        <v>4389.6</v>
      </c>
    </row>
    <row r="43" spans="1:3" ht="12.75">
      <c r="A43" s="232" t="s">
        <v>2782</v>
      </c>
      <c r="B43" s="220">
        <v>3.5</v>
      </c>
      <c r="C43" s="221">
        <v>5026.8</v>
      </c>
    </row>
    <row r="44" spans="1:3" ht="12.75">
      <c r="A44" s="232" t="s">
        <v>2783</v>
      </c>
      <c r="B44" s="220">
        <v>4</v>
      </c>
      <c r="C44" s="221">
        <v>5664</v>
      </c>
    </row>
    <row r="45" spans="1:3" ht="12.75">
      <c r="A45" s="229" t="s">
        <v>2784</v>
      </c>
      <c r="B45" s="220">
        <v>5</v>
      </c>
      <c r="C45" s="221">
        <v>6938.4</v>
      </c>
    </row>
    <row r="46" spans="1:3" ht="12.75">
      <c r="A46" s="232" t="s">
        <v>2785</v>
      </c>
      <c r="B46" s="220">
        <v>6</v>
      </c>
      <c r="C46" s="221">
        <v>8212.8</v>
      </c>
    </row>
    <row r="47" spans="1:3" ht="12.75">
      <c r="A47" s="232" t="s">
        <v>2786</v>
      </c>
      <c r="B47" s="220">
        <v>7</v>
      </c>
      <c r="C47" s="221">
        <v>9487.2</v>
      </c>
    </row>
    <row r="48" spans="1:3" ht="13.5" thickBot="1">
      <c r="A48" s="234" t="s">
        <v>2787</v>
      </c>
      <c r="B48" s="235">
        <v>8</v>
      </c>
      <c r="C48" s="236">
        <v>10761.6</v>
      </c>
    </row>
    <row r="49" spans="1:3" ht="15.75" thickBot="1">
      <c r="A49" s="678" t="s">
        <v>2788</v>
      </c>
      <c r="B49" s="681"/>
      <c r="C49" s="680"/>
    </row>
    <row r="50" spans="1:3" ht="21.75" thickBot="1">
      <c r="A50" s="217" t="s">
        <v>1747</v>
      </c>
      <c r="B50" s="218" t="s">
        <v>2667</v>
      </c>
      <c r="C50" s="218" t="s">
        <v>3111</v>
      </c>
    </row>
    <row r="51" spans="1:3" ht="15.75" thickBot="1">
      <c r="A51" s="882" t="s">
        <v>2668</v>
      </c>
      <c r="B51" s="883"/>
      <c r="C51" s="884"/>
    </row>
    <row r="52" spans="1:3" ht="12.75">
      <c r="A52" s="219" t="s">
        <v>3174</v>
      </c>
      <c r="B52" s="220" t="s">
        <v>2669</v>
      </c>
      <c r="C52" s="221">
        <v>3256.8</v>
      </c>
    </row>
    <row r="53" spans="1:3" ht="12.75">
      <c r="A53" s="222" t="s">
        <v>3175</v>
      </c>
      <c r="B53" s="220" t="s">
        <v>2670</v>
      </c>
      <c r="C53" s="237">
        <v>3752.4</v>
      </c>
    </row>
    <row r="54" spans="1:3" ht="12.75">
      <c r="A54" s="222" t="s">
        <v>3176</v>
      </c>
      <c r="B54" s="220" t="s">
        <v>2671</v>
      </c>
      <c r="C54" s="237">
        <v>4318.8</v>
      </c>
    </row>
    <row r="55" spans="1:3" ht="12.75">
      <c r="A55" s="223" t="s">
        <v>3177</v>
      </c>
      <c r="B55" s="220" t="s">
        <v>2672</v>
      </c>
      <c r="C55" s="237">
        <v>4743.6</v>
      </c>
    </row>
    <row r="56" spans="1:3" ht="12.75">
      <c r="A56" s="223" t="s">
        <v>3178</v>
      </c>
      <c r="B56" s="220" t="s">
        <v>2673</v>
      </c>
      <c r="C56" s="237">
        <v>5664</v>
      </c>
    </row>
    <row r="57" spans="1:3" ht="12.75">
      <c r="A57" s="223" t="s">
        <v>3179</v>
      </c>
      <c r="B57" s="220" t="s">
        <v>2674</v>
      </c>
      <c r="C57" s="237">
        <v>7292.4</v>
      </c>
    </row>
    <row r="58" spans="1:3" ht="13.5" thickBot="1">
      <c r="A58" s="238" t="s">
        <v>3180</v>
      </c>
      <c r="B58" s="235" t="s">
        <v>2675</v>
      </c>
      <c r="C58" s="239">
        <v>8637.6</v>
      </c>
    </row>
    <row r="59" spans="1:3" ht="15.75" thickBot="1">
      <c r="A59" s="882" t="s">
        <v>2676</v>
      </c>
      <c r="B59" s="883"/>
      <c r="C59" s="884"/>
    </row>
    <row r="60" spans="1:3" ht="12.75">
      <c r="A60" s="240" t="s">
        <v>3181</v>
      </c>
      <c r="B60" s="230" t="s">
        <v>2669</v>
      </c>
      <c r="C60" s="231">
        <v>3469.2</v>
      </c>
    </row>
    <row r="61" spans="1:3" ht="12.75">
      <c r="A61" s="222" t="s">
        <v>3182</v>
      </c>
      <c r="B61" s="220" t="s">
        <v>2670</v>
      </c>
      <c r="C61" s="237">
        <v>3964.8</v>
      </c>
    </row>
    <row r="62" spans="1:3" ht="12.75">
      <c r="A62" s="222" t="s">
        <v>3183</v>
      </c>
      <c r="B62" s="220" t="s">
        <v>2671</v>
      </c>
      <c r="C62" s="237">
        <v>4531.2</v>
      </c>
    </row>
    <row r="63" spans="1:3" ht="12.75">
      <c r="A63" s="223" t="s">
        <v>3184</v>
      </c>
      <c r="B63" s="220" t="s">
        <v>2672</v>
      </c>
      <c r="C63" s="237">
        <v>4956</v>
      </c>
    </row>
    <row r="64" spans="1:3" ht="12.75">
      <c r="A64" s="223" t="s">
        <v>3185</v>
      </c>
      <c r="B64" s="220" t="s">
        <v>2677</v>
      </c>
      <c r="C64" s="237">
        <v>5380.8</v>
      </c>
    </row>
    <row r="65" spans="1:3" ht="12.75">
      <c r="A65" s="223" t="s">
        <v>3186</v>
      </c>
      <c r="B65" s="220" t="s">
        <v>2678</v>
      </c>
      <c r="C65" s="237">
        <v>5947.2</v>
      </c>
    </row>
    <row r="66" spans="1:3" ht="12.75">
      <c r="A66" s="222" t="s">
        <v>3187</v>
      </c>
      <c r="B66" s="220" t="s">
        <v>2674</v>
      </c>
      <c r="C66" s="237">
        <v>7788</v>
      </c>
    </row>
    <row r="67" spans="1:3" ht="12.75">
      <c r="A67" s="223" t="s">
        <v>3188</v>
      </c>
      <c r="B67" s="220" t="s">
        <v>2675</v>
      </c>
      <c r="C67" s="237">
        <v>8991.6</v>
      </c>
    </row>
    <row r="68" spans="1:3" ht="12.75">
      <c r="A68" s="223" t="s">
        <v>3189</v>
      </c>
      <c r="B68" s="220" t="s">
        <v>2679</v>
      </c>
      <c r="C68" s="237">
        <v>9770.4</v>
      </c>
    </row>
    <row r="69" spans="1:3" ht="12.75">
      <c r="A69" s="223" t="s">
        <v>3190</v>
      </c>
      <c r="B69" s="220" t="s">
        <v>2680</v>
      </c>
      <c r="C69" s="237">
        <v>10761.6</v>
      </c>
    </row>
    <row r="70" spans="1:3" ht="13.5" thickBot="1">
      <c r="A70" s="241" t="s">
        <v>3191</v>
      </c>
      <c r="B70" s="235" t="s">
        <v>2681</v>
      </c>
      <c r="C70" s="242">
        <v>14230.8</v>
      </c>
    </row>
    <row r="71" spans="1:3" ht="28.5" customHeight="1" thickBot="1">
      <c r="A71" s="885" t="s">
        <v>2789</v>
      </c>
      <c r="B71" s="886"/>
      <c r="C71" s="887"/>
    </row>
    <row r="72" spans="1:3" ht="12.75">
      <c r="A72" s="240" t="s">
        <v>2790</v>
      </c>
      <c r="B72" s="230" t="s">
        <v>2769</v>
      </c>
      <c r="C72" s="231">
        <v>4602</v>
      </c>
    </row>
    <row r="73" spans="1:3" ht="12.75">
      <c r="A73" s="222" t="s">
        <v>2791</v>
      </c>
      <c r="B73" s="220" t="s">
        <v>2770</v>
      </c>
      <c r="C73" s="237">
        <v>5097.6</v>
      </c>
    </row>
    <row r="74" spans="1:3" ht="12.75">
      <c r="A74" s="222" t="s">
        <v>2792</v>
      </c>
      <c r="B74" s="220" t="s">
        <v>2771</v>
      </c>
      <c r="C74" s="237">
        <v>5664</v>
      </c>
    </row>
    <row r="75" spans="1:3" ht="12.75">
      <c r="A75" s="223" t="s">
        <v>2793</v>
      </c>
      <c r="B75" s="220" t="s">
        <v>2772</v>
      </c>
      <c r="C75" s="237">
        <v>6088.8</v>
      </c>
    </row>
    <row r="76" spans="1:3" ht="12.75">
      <c r="A76" s="223" t="s">
        <v>2794</v>
      </c>
      <c r="B76" s="220" t="s">
        <v>2773</v>
      </c>
      <c r="C76" s="237">
        <v>6513.6</v>
      </c>
    </row>
    <row r="77" spans="1:3" ht="12.75">
      <c r="A77" s="223" t="s">
        <v>2795</v>
      </c>
      <c r="B77" s="220" t="s">
        <v>2774</v>
      </c>
      <c r="C77" s="237">
        <v>7080</v>
      </c>
    </row>
    <row r="78" spans="1:3" ht="12.75">
      <c r="A78" s="222" t="s">
        <v>2796</v>
      </c>
      <c r="B78" s="220" t="s">
        <v>2775</v>
      </c>
      <c r="C78" s="237">
        <v>8920.8</v>
      </c>
    </row>
    <row r="79" spans="1:3" ht="12.75">
      <c r="A79" s="223" t="s">
        <v>2797</v>
      </c>
      <c r="B79" s="220" t="s">
        <v>2776</v>
      </c>
      <c r="C79" s="237">
        <v>10124.4</v>
      </c>
    </row>
    <row r="80" spans="1:3" ht="12.75">
      <c r="A80" s="223" t="s">
        <v>2798</v>
      </c>
      <c r="B80" s="220" t="s">
        <v>2777</v>
      </c>
      <c r="C80" s="237">
        <v>10903.2</v>
      </c>
    </row>
    <row r="81" spans="1:3" ht="12.75">
      <c r="A81" s="223" t="s">
        <v>2799</v>
      </c>
      <c r="B81" s="220" t="s">
        <v>2778</v>
      </c>
      <c r="C81" s="237">
        <v>11894.4</v>
      </c>
    </row>
    <row r="82" spans="1:3" ht="13.5" thickBot="1">
      <c r="A82" s="241" t="s">
        <v>2800</v>
      </c>
      <c r="B82" s="235" t="s">
        <v>2681</v>
      </c>
      <c r="C82" s="242">
        <v>16496.4</v>
      </c>
    </row>
    <row r="83" spans="1:3" ht="15.75" thickBot="1">
      <c r="A83" s="882" t="s">
        <v>2768</v>
      </c>
      <c r="B83" s="883"/>
      <c r="C83" s="884"/>
    </row>
    <row r="84" spans="1:3" ht="12.75">
      <c r="A84" s="240" t="s">
        <v>1401</v>
      </c>
      <c r="B84" s="230" t="s">
        <v>2769</v>
      </c>
      <c r="C84" s="231">
        <v>3469.2</v>
      </c>
    </row>
    <row r="85" spans="1:3" ht="12.75">
      <c r="A85" s="222" t="s">
        <v>1402</v>
      </c>
      <c r="B85" s="228" t="s">
        <v>2770</v>
      </c>
      <c r="C85" s="237">
        <v>3964.8</v>
      </c>
    </row>
    <row r="86" spans="1:3" ht="12.75">
      <c r="A86" s="222" t="s">
        <v>1403</v>
      </c>
      <c r="B86" s="228" t="s">
        <v>2771</v>
      </c>
      <c r="C86" s="237">
        <v>4531.2</v>
      </c>
    </row>
    <row r="87" spans="1:3" ht="12.75">
      <c r="A87" s="223" t="s">
        <v>1404</v>
      </c>
      <c r="B87" s="228" t="s">
        <v>2772</v>
      </c>
      <c r="C87" s="237">
        <v>4956</v>
      </c>
    </row>
    <row r="88" spans="1:3" ht="12.75">
      <c r="A88" s="223" t="s">
        <v>1405</v>
      </c>
      <c r="B88" s="228" t="s">
        <v>2773</v>
      </c>
      <c r="C88" s="237">
        <v>5380.8</v>
      </c>
    </row>
    <row r="89" spans="1:3" ht="12.75">
      <c r="A89" s="223" t="s">
        <v>1406</v>
      </c>
      <c r="B89" s="228" t="s">
        <v>2774</v>
      </c>
      <c r="C89" s="237">
        <v>5947.2</v>
      </c>
    </row>
    <row r="90" spans="1:3" ht="12.75">
      <c r="A90" s="222" t="s">
        <v>1407</v>
      </c>
      <c r="B90" s="228" t="s">
        <v>2775</v>
      </c>
      <c r="C90" s="237">
        <v>7788</v>
      </c>
    </row>
    <row r="91" spans="1:3" ht="12.75">
      <c r="A91" s="223" t="s">
        <v>1408</v>
      </c>
      <c r="B91" s="228" t="s">
        <v>2776</v>
      </c>
      <c r="C91" s="237">
        <v>8991.6</v>
      </c>
    </row>
    <row r="92" spans="1:3" ht="12.75">
      <c r="A92" s="223" t="s">
        <v>1409</v>
      </c>
      <c r="B92" s="228" t="s">
        <v>2777</v>
      </c>
      <c r="C92" s="237">
        <v>9770.4</v>
      </c>
    </row>
    <row r="93" spans="1:3" ht="12.75">
      <c r="A93" s="223" t="s">
        <v>1410</v>
      </c>
      <c r="B93" s="228" t="s">
        <v>2778</v>
      </c>
      <c r="C93" s="237">
        <v>10761.6</v>
      </c>
    </row>
    <row r="94" spans="1:3" ht="13.5" thickBot="1">
      <c r="A94" s="241" t="s">
        <v>2779</v>
      </c>
      <c r="B94" s="243" t="s">
        <v>2780</v>
      </c>
      <c r="C94" s="242">
        <v>14230.8</v>
      </c>
    </row>
    <row r="95" spans="1:3" ht="13.5" thickBot="1">
      <c r="A95" s="244"/>
      <c r="B95" s="245"/>
      <c r="C95" s="246"/>
    </row>
    <row r="96" spans="1:3" ht="28.5" customHeight="1" thickBot="1">
      <c r="A96" s="891" t="s">
        <v>2801</v>
      </c>
      <c r="B96" s="892"/>
      <c r="C96" s="893"/>
    </row>
    <row r="97" spans="1:3" ht="12.75">
      <c r="A97" s="247" t="s">
        <v>4210</v>
      </c>
      <c r="B97" s="230">
        <v>0.5</v>
      </c>
      <c r="C97" s="231">
        <v>5310</v>
      </c>
    </row>
    <row r="98" spans="1:3" ht="12.75">
      <c r="A98" s="232" t="s">
        <v>4211</v>
      </c>
      <c r="B98" s="220">
        <v>1</v>
      </c>
      <c r="C98" s="237">
        <v>5734.8</v>
      </c>
    </row>
    <row r="99" spans="1:3" ht="12.75">
      <c r="A99" s="232" t="s">
        <v>4212</v>
      </c>
      <c r="B99" s="220">
        <v>1.5</v>
      </c>
      <c r="C99" s="237">
        <v>6159.6</v>
      </c>
    </row>
    <row r="100" spans="1:3" ht="12.75">
      <c r="A100" s="232" t="s">
        <v>4213</v>
      </c>
      <c r="B100" s="220">
        <v>2</v>
      </c>
      <c r="C100" s="237">
        <v>6584.4</v>
      </c>
    </row>
    <row r="101" spans="1:3" ht="12.75">
      <c r="A101" s="232" t="s">
        <v>4214</v>
      </c>
      <c r="B101" s="220">
        <v>2.5</v>
      </c>
      <c r="C101" s="237">
        <v>7009.2</v>
      </c>
    </row>
    <row r="102" spans="1:3" ht="12.75">
      <c r="A102" s="233" t="s">
        <v>4215</v>
      </c>
      <c r="B102" s="225">
        <v>3</v>
      </c>
      <c r="C102" s="237">
        <v>7434</v>
      </c>
    </row>
    <row r="103" spans="1:3" ht="12.75">
      <c r="A103" s="232" t="s">
        <v>2782</v>
      </c>
      <c r="B103" s="220">
        <v>3.5</v>
      </c>
      <c r="C103" s="237">
        <v>8071.2</v>
      </c>
    </row>
    <row r="104" spans="1:3" ht="12.75">
      <c r="A104" s="232" t="s">
        <v>2783</v>
      </c>
      <c r="B104" s="220">
        <v>4</v>
      </c>
      <c r="C104" s="237">
        <v>8708.4</v>
      </c>
    </row>
    <row r="105" spans="1:3" ht="12.75">
      <c r="A105" s="229" t="s">
        <v>2784</v>
      </c>
      <c r="B105" s="220">
        <v>5</v>
      </c>
      <c r="C105" s="237">
        <v>9982.8</v>
      </c>
    </row>
    <row r="106" spans="1:3" ht="12.75">
      <c r="A106" s="232" t="s">
        <v>2785</v>
      </c>
      <c r="B106" s="220">
        <v>6</v>
      </c>
      <c r="C106" s="237">
        <v>11257.2</v>
      </c>
    </row>
    <row r="107" spans="1:3" ht="12.75">
      <c r="A107" s="232" t="s">
        <v>2786</v>
      </c>
      <c r="B107" s="220">
        <v>7</v>
      </c>
      <c r="C107" s="237">
        <v>12531.6</v>
      </c>
    </row>
    <row r="108" spans="1:3" ht="13.5" thickBot="1">
      <c r="A108" s="234" t="s">
        <v>2787</v>
      </c>
      <c r="B108" s="235">
        <v>8</v>
      </c>
      <c r="C108" s="239">
        <v>13806</v>
      </c>
    </row>
    <row r="109" spans="1:3" ht="13.5" thickBot="1">
      <c r="A109" s="248"/>
      <c r="B109" s="245"/>
      <c r="C109" s="246"/>
    </row>
    <row r="110" spans="1:3" ht="21.75" customHeight="1" thickBot="1">
      <c r="A110" s="897" t="s">
        <v>2802</v>
      </c>
      <c r="B110" s="898"/>
      <c r="C110" s="899"/>
    </row>
    <row r="111" spans="1:3" ht="21.75" thickBot="1">
      <c r="A111" s="217" t="s">
        <v>1747</v>
      </c>
      <c r="B111" s="218" t="s">
        <v>2667</v>
      </c>
      <c r="C111" s="218" t="s">
        <v>3111</v>
      </c>
    </row>
    <row r="112" spans="1:3" ht="15.75" thickBot="1">
      <c r="A112" s="882" t="s">
        <v>2668</v>
      </c>
      <c r="B112" s="883"/>
      <c r="C112" s="884"/>
    </row>
    <row r="113" spans="1:3" ht="12.75">
      <c r="A113" s="249" t="s">
        <v>3076</v>
      </c>
      <c r="B113" s="230"/>
      <c r="C113" s="231">
        <v>1274.4</v>
      </c>
    </row>
    <row r="114" spans="1:3" ht="12.75">
      <c r="A114" s="223" t="s">
        <v>3077</v>
      </c>
      <c r="B114" s="250"/>
      <c r="C114" s="237">
        <v>1699.2</v>
      </c>
    </row>
    <row r="115" spans="1:3" ht="12.75">
      <c r="A115" s="223" t="s">
        <v>3078</v>
      </c>
      <c r="B115" s="220"/>
      <c r="C115" s="237">
        <v>2265.6</v>
      </c>
    </row>
    <row r="116" spans="1:3" ht="12.75">
      <c r="A116" s="223" t="s">
        <v>3079</v>
      </c>
      <c r="B116" s="228"/>
      <c r="C116" s="237">
        <v>2619.6</v>
      </c>
    </row>
    <row r="117" spans="1:3" ht="12.75">
      <c r="A117" s="223" t="s">
        <v>3080</v>
      </c>
      <c r="B117" s="228"/>
      <c r="C117" s="237">
        <v>3469.2</v>
      </c>
    </row>
    <row r="118" spans="1:3" ht="12.75">
      <c r="A118" s="223" t="s">
        <v>3081</v>
      </c>
      <c r="B118" s="228"/>
      <c r="C118" s="237">
        <v>5026.8</v>
      </c>
    </row>
    <row r="119" spans="1:3" ht="13.5" thickBot="1">
      <c r="A119" s="238" t="s">
        <v>3082</v>
      </c>
      <c r="B119" s="243"/>
      <c r="C119" s="239">
        <v>6301.2</v>
      </c>
    </row>
    <row r="120" spans="1:3" ht="15.75" thickBot="1">
      <c r="A120" s="882" t="s">
        <v>2676</v>
      </c>
      <c r="B120" s="883"/>
      <c r="C120" s="884"/>
    </row>
    <row r="121" spans="1:3" ht="12.75">
      <c r="A121" s="251" t="s">
        <v>2803</v>
      </c>
      <c r="B121" s="237">
        <f>150/15</f>
        <v>10</v>
      </c>
      <c r="C121" s="221">
        <v>1486.8</v>
      </c>
    </row>
    <row r="122" spans="1:3" ht="12.75">
      <c r="A122" s="223" t="s">
        <v>2804</v>
      </c>
      <c r="B122" s="237">
        <f>300/15</f>
        <v>20</v>
      </c>
      <c r="C122" s="237">
        <v>1911.6</v>
      </c>
    </row>
    <row r="123" spans="1:3" ht="12.75">
      <c r="A123" s="223" t="s">
        <v>1859</v>
      </c>
      <c r="B123" s="237">
        <f>450/15</f>
        <v>30</v>
      </c>
      <c r="C123" s="237">
        <v>2478</v>
      </c>
    </row>
    <row r="124" spans="1:3" ht="12.75">
      <c r="A124" s="223" t="s">
        <v>1860</v>
      </c>
      <c r="B124" s="237">
        <f>600/15</f>
        <v>40</v>
      </c>
      <c r="C124" s="237">
        <v>2832</v>
      </c>
    </row>
    <row r="125" spans="1:3" ht="12.75">
      <c r="A125" s="223" t="s">
        <v>1861</v>
      </c>
      <c r="B125" s="237">
        <f>750/15</f>
        <v>50</v>
      </c>
      <c r="C125" s="237">
        <v>3256.8</v>
      </c>
    </row>
    <row r="126" spans="1:3" ht="12.75">
      <c r="A126" s="223" t="s">
        <v>1862</v>
      </c>
      <c r="B126" s="237">
        <f>900/15</f>
        <v>60</v>
      </c>
      <c r="C126" s="237">
        <v>3752.4</v>
      </c>
    </row>
    <row r="127" spans="1:3" ht="12.75">
      <c r="A127" s="223" t="s">
        <v>1863</v>
      </c>
      <c r="B127" s="237">
        <f>1200/15</f>
        <v>80</v>
      </c>
      <c r="C127" s="237">
        <v>5522.4</v>
      </c>
    </row>
    <row r="128" spans="1:3" ht="12.75">
      <c r="A128" s="223" t="s">
        <v>1864</v>
      </c>
      <c r="B128" s="237">
        <f>1500/15</f>
        <v>100</v>
      </c>
      <c r="C128" s="237">
        <v>6655.2</v>
      </c>
    </row>
    <row r="129" spans="1:3" ht="12.75">
      <c r="A129" s="223" t="s">
        <v>1865</v>
      </c>
      <c r="B129" s="237">
        <f>1800/15</f>
        <v>120</v>
      </c>
      <c r="C129" s="237">
        <v>7363.2</v>
      </c>
    </row>
    <row r="130" spans="1:3" ht="12.75">
      <c r="A130" s="223" t="s">
        <v>1866</v>
      </c>
      <c r="B130" s="237">
        <f>2100/15</f>
        <v>140</v>
      </c>
      <c r="C130" s="237">
        <v>8283.6</v>
      </c>
    </row>
    <row r="131" spans="1:3" ht="13.5" thickBot="1">
      <c r="A131" s="223" t="s">
        <v>1867</v>
      </c>
      <c r="B131" s="237">
        <f>3000/15</f>
        <v>200</v>
      </c>
      <c r="C131" s="237">
        <v>11540.4</v>
      </c>
    </row>
    <row r="132" spans="1:3" ht="15.75" thickBot="1">
      <c r="A132" s="882" t="s">
        <v>2768</v>
      </c>
      <c r="B132" s="883"/>
      <c r="C132" s="884"/>
    </row>
    <row r="133" spans="1:3" ht="12.75">
      <c r="A133" s="251" t="s">
        <v>4201</v>
      </c>
      <c r="B133" s="237">
        <f>150/20</f>
        <v>7.5</v>
      </c>
      <c r="C133" s="221">
        <v>1486.8</v>
      </c>
    </row>
    <row r="134" spans="1:3" ht="12.75">
      <c r="A134" s="223" t="s">
        <v>4202</v>
      </c>
      <c r="B134" s="237">
        <f>300/20</f>
        <v>15</v>
      </c>
      <c r="C134" s="237">
        <v>1911.6</v>
      </c>
    </row>
    <row r="135" spans="1:3" ht="12.75">
      <c r="A135" s="223" t="s">
        <v>4203</v>
      </c>
      <c r="B135" s="237">
        <f>450/20</f>
        <v>22.5</v>
      </c>
      <c r="C135" s="237">
        <v>2478</v>
      </c>
    </row>
    <row r="136" spans="1:3" ht="12.75">
      <c r="A136" s="223" t="s">
        <v>4204</v>
      </c>
      <c r="B136" s="237">
        <f>600/20</f>
        <v>30</v>
      </c>
      <c r="C136" s="237">
        <v>2832</v>
      </c>
    </row>
    <row r="137" spans="1:3" ht="12.75">
      <c r="A137" s="223" t="s">
        <v>4205</v>
      </c>
      <c r="B137" s="237">
        <f>750/20</f>
        <v>37.5</v>
      </c>
      <c r="C137" s="237">
        <v>3256.8</v>
      </c>
    </row>
    <row r="138" spans="1:3" ht="12.75">
      <c r="A138" s="223" t="s">
        <v>4206</v>
      </c>
      <c r="B138" s="237">
        <f>900/20</f>
        <v>45</v>
      </c>
      <c r="C138" s="237">
        <v>3752.4</v>
      </c>
    </row>
    <row r="139" spans="1:3" ht="12.75">
      <c r="A139" s="223" t="s">
        <v>4216</v>
      </c>
      <c r="B139" s="237">
        <f>1200/20</f>
        <v>60</v>
      </c>
      <c r="C139" s="237">
        <v>5522.4</v>
      </c>
    </row>
    <row r="140" spans="1:3" ht="12.75">
      <c r="A140" s="223" t="s">
        <v>4217</v>
      </c>
      <c r="B140" s="237">
        <f>1500/20</f>
        <v>75</v>
      </c>
      <c r="C140" s="237">
        <v>6655.2</v>
      </c>
    </row>
    <row r="141" spans="1:3" ht="12.75">
      <c r="A141" s="223" t="s">
        <v>4218</v>
      </c>
      <c r="B141" s="237">
        <f>1800/20</f>
        <v>90</v>
      </c>
      <c r="C141" s="237">
        <v>7363.2</v>
      </c>
    </row>
    <row r="142" spans="1:3" ht="12.75">
      <c r="A142" s="223" t="s">
        <v>4219</v>
      </c>
      <c r="B142" s="237">
        <f>2100/20</f>
        <v>105</v>
      </c>
      <c r="C142" s="237">
        <v>8283.6</v>
      </c>
    </row>
    <row r="143" spans="1:3" ht="13.5" thickBot="1">
      <c r="A143" s="223" t="s">
        <v>1868</v>
      </c>
      <c r="B143" s="237">
        <f>3000/20</f>
        <v>150</v>
      </c>
      <c r="C143" s="237">
        <v>11540.4</v>
      </c>
    </row>
    <row r="144" spans="1:3" ht="15.75" thickBot="1">
      <c r="A144" s="882" t="s">
        <v>1869</v>
      </c>
      <c r="B144" s="883"/>
      <c r="C144" s="884"/>
    </row>
    <row r="145" spans="1:3" ht="12.75">
      <c r="A145" s="251" t="s">
        <v>1870</v>
      </c>
      <c r="B145" s="252"/>
      <c r="C145" s="221">
        <v>1911.6</v>
      </c>
    </row>
    <row r="146" spans="1:3" ht="12.75">
      <c r="A146" s="223" t="s">
        <v>1871</v>
      </c>
      <c r="B146" s="252"/>
      <c r="C146" s="237">
        <v>1911.6</v>
      </c>
    </row>
    <row r="147" spans="1:3" ht="12.75">
      <c r="A147" s="223" t="s">
        <v>1872</v>
      </c>
      <c r="B147" s="253"/>
      <c r="C147" s="237">
        <v>2336.4</v>
      </c>
    </row>
    <row r="148" spans="1:3" ht="12.75">
      <c r="A148" s="223" t="s">
        <v>1873</v>
      </c>
      <c r="B148" s="254"/>
      <c r="C148" s="237">
        <v>3044.4</v>
      </c>
    </row>
    <row r="149" spans="1:3" ht="12.75">
      <c r="A149" s="223" t="s">
        <v>1874</v>
      </c>
      <c r="B149" s="254"/>
      <c r="C149" s="237">
        <v>3540</v>
      </c>
    </row>
    <row r="150" spans="1:3" ht="13.5" thickBot="1">
      <c r="A150" s="223" t="s">
        <v>1875</v>
      </c>
      <c r="B150" s="255"/>
      <c r="C150" s="237">
        <v>6726</v>
      </c>
    </row>
    <row r="151" spans="1:3" ht="15.75" thickBot="1">
      <c r="A151" s="882" t="s">
        <v>1876</v>
      </c>
      <c r="B151" s="883"/>
      <c r="C151" s="884"/>
    </row>
    <row r="152" spans="1:3" ht="12.75">
      <c r="A152" s="223" t="s">
        <v>1877</v>
      </c>
      <c r="B152" s="255"/>
      <c r="C152" s="237">
        <v>1911.6</v>
      </c>
    </row>
    <row r="153" spans="1:3" ht="12.75">
      <c r="A153" s="223" t="s">
        <v>1878</v>
      </c>
      <c r="B153" s="255"/>
      <c r="C153" s="237">
        <v>1911.6</v>
      </c>
    </row>
    <row r="154" spans="1:3" ht="12.75">
      <c r="A154" s="223" t="s">
        <v>1879</v>
      </c>
      <c r="B154" s="256"/>
      <c r="C154" s="237">
        <v>2619.6</v>
      </c>
    </row>
    <row r="155" spans="1:3" ht="12.75">
      <c r="A155" s="223" t="s">
        <v>1880</v>
      </c>
      <c r="B155" s="255"/>
      <c r="C155" s="237">
        <v>6726</v>
      </c>
    </row>
    <row r="156" spans="1:3" ht="12.75">
      <c r="A156" s="223" t="s">
        <v>1881</v>
      </c>
      <c r="B156" s="255"/>
      <c r="C156" s="237">
        <v>1345.2</v>
      </c>
    </row>
    <row r="157" spans="1:3" ht="13.5" thickBot="1">
      <c r="A157" s="223" t="s">
        <v>1882</v>
      </c>
      <c r="B157" s="254"/>
      <c r="C157" s="237">
        <v>1345.2</v>
      </c>
    </row>
    <row r="158" spans="1:3" ht="15.75" thickBot="1">
      <c r="A158" s="888" t="s">
        <v>3746</v>
      </c>
      <c r="B158" s="889"/>
      <c r="C158" s="890"/>
    </row>
    <row r="159" spans="1:3" ht="12.75">
      <c r="A159" s="249" t="s">
        <v>3747</v>
      </c>
      <c r="B159" s="257"/>
      <c r="C159" s="231">
        <v>29.5</v>
      </c>
    </row>
    <row r="160" spans="1:3" ht="12.75">
      <c r="A160" s="223" t="s">
        <v>4207</v>
      </c>
      <c r="B160" s="255"/>
      <c r="C160" s="237">
        <v>118</v>
      </c>
    </row>
    <row r="161" spans="1:3" ht="12.75">
      <c r="A161" s="223" t="s">
        <v>4208</v>
      </c>
      <c r="B161" s="256"/>
      <c r="C161" s="237">
        <v>177</v>
      </c>
    </row>
    <row r="162" spans="1:3" ht="13.5" thickBot="1">
      <c r="A162" s="238" t="s">
        <v>4209</v>
      </c>
      <c r="B162" s="258"/>
      <c r="C162" s="239">
        <v>206.5</v>
      </c>
    </row>
    <row r="163" spans="1:3" ht="12.75">
      <c r="A163" s="259"/>
      <c r="B163" s="260"/>
      <c r="C163" s="252"/>
    </row>
    <row r="164" spans="1:3" ht="12.75">
      <c r="A164" s="259"/>
      <c r="B164" s="252"/>
      <c r="C164" s="252"/>
    </row>
    <row r="165" spans="1:3" ht="12.75">
      <c r="A165" s="259"/>
      <c r="B165" s="261"/>
      <c r="C165" s="252"/>
    </row>
    <row r="166" ht="12.75">
      <c r="B166" s="261"/>
    </row>
    <row r="167" spans="1:3" ht="12.75">
      <c r="A167" s="259"/>
      <c r="B167" s="252"/>
      <c r="C167" s="263"/>
    </row>
    <row r="168" spans="1:3" ht="12.75">
      <c r="A168" s="259"/>
      <c r="B168" s="263"/>
      <c r="C168" s="263"/>
    </row>
  </sheetData>
  <sheetProtection/>
  <mergeCells count="17">
    <mergeCell ref="A1:C1"/>
    <mergeCell ref="A110:C110"/>
    <mergeCell ref="A144:C144"/>
    <mergeCell ref="A151:C151"/>
    <mergeCell ref="A51:C51"/>
    <mergeCell ref="A59:C59"/>
    <mergeCell ref="A71:C71"/>
    <mergeCell ref="A83:C83"/>
    <mergeCell ref="A4:C4"/>
    <mergeCell ref="A12:C12"/>
    <mergeCell ref="A24:C24"/>
    <mergeCell ref="A36:C36"/>
    <mergeCell ref="A158:C158"/>
    <mergeCell ref="A96:C96"/>
    <mergeCell ref="A112:C112"/>
    <mergeCell ref="A120:C120"/>
    <mergeCell ref="A132:C132"/>
  </mergeCells>
  <printOptions/>
  <pageMargins left="1.48" right="0.75" top="0.59" bottom="0.42" header="0.5" footer="0.64"/>
  <pageSetup fitToHeight="6" horizontalDpi="200" verticalDpi="200" orientation="portrait" paperSize="9" scale="97" r:id="rId1"/>
  <rowBreaks count="2" manualBreakCount="2">
    <brk id="58" max="255" man="1"/>
    <brk id="109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34">
      <selection activeCell="A8" sqref="A8:C8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3" width="10.75390625" style="1" customWidth="1"/>
    <col min="4" max="4" width="15.75390625" style="22" customWidth="1"/>
  </cols>
  <sheetData>
    <row r="1" spans="1:3" ht="24" thickBot="1">
      <c r="A1" s="903" t="s">
        <v>3765</v>
      </c>
      <c r="B1" s="904"/>
      <c r="C1" s="905"/>
    </row>
    <row r="2" spans="1:3" ht="39" thickBot="1">
      <c r="A2" s="264" t="s">
        <v>3109</v>
      </c>
      <c r="B2" s="265" t="s">
        <v>1755</v>
      </c>
      <c r="C2" s="266" t="s">
        <v>3748</v>
      </c>
    </row>
    <row r="3" spans="1:3" ht="25.5">
      <c r="A3" s="267" t="s">
        <v>5841</v>
      </c>
      <c r="B3" s="268" t="s">
        <v>2932</v>
      </c>
      <c r="C3" s="269">
        <v>60</v>
      </c>
    </row>
    <row r="4" spans="1:3" ht="25.5">
      <c r="A4" s="267" t="s">
        <v>2933</v>
      </c>
      <c r="B4" s="268" t="s">
        <v>2934</v>
      </c>
      <c r="C4" s="269">
        <v>66</v>
      </c>
    </row>
    <row r="5" spans="1:3" ht="25.5">
      <c r="A5" s="267" t="s">
        <v>3749</v>
      </c>
      <c r="B5" s="268" t="s">
        <v>3750</v>
      </c>
      <c r="C5" s="269">
        <v>75</v>
      </c>
    </row>
    <row r="6" spans="1:3" ht="25.5">
      <c r="A6" s="267" t="s">
        <v>2935</v>
      </c>
      <c r="B6" s="268" t="s">
        <v>2936</v>
      </c>
      <c r="C6" s="269">
        <v>62</v>
      </c>
    </row>
    <row r="7" spans="1:3" ht="39" thickBot="1">
      <c r="A7" s="270" t="s">
        <v>3368</v>
      </c>
      <c r="B7" s="271" t="s">
        <v>3369</v>
      </c>
      <c r="C7" s="266">
        <v>107</v>
      </c>
    </row>
    <row r="8" spans="1:3" ht="13.5" thickBot="1">
      <c r="A8" s="906"/>
      <c r="B8" s="907"/>
      <c r="C8" s="908"/>
    </row>
    <row r="9" spans="1:3" ht="25.5">
      <c r="A9" s="267" t="s">
        <v>3362</v>
      </c>
      <c r="B9" s="268" t="s">
        <v>3363</v>
      </c>
      <c r="C9" s="269">
        <v>110</v>
      </c>
    </row>
    <row r="10" spans="1:3" ht="38.25">
      <c r="A10" s="267" t="s">
        <v>3751</v>
      </c>
      <c r="B10" s="268" t="s">
        <v>3752</v>
      </c>
      <c r="C10" s="269">
        <v>110</v>
      </c>
    </row>
    <row r="11" spans="1:3" ht="12.75">
      <c r="A11" s="267" t="s">
        <v>3753</v>
      </c>
      <c r="B11" s="268" t="s">
        <v>3754</v>
      </c>
      <c r="C11" s="269">
        <v>110</v>
      </c>
    </row>
    <row r="12" spans="1:3" ht="12.75">
      <c r="A12" s="267" t="s">
        <v>3755</v>
      </c>
      <c r="B12" s="268" t="s">
        <v>831</v>
      </c>
      <c r="C12" s="269">
        <v>115</v>
      </c>
    </row>
    <row r="13" spans="1:3" ht="25.5">
      <c r="A13" s="267" t="s">
        <v>3756</v>
      </c>
      <c r="B13" s="268" t="s">
        <v>832</v>
      </c>
      <c r="C13" s="269">
        <v>115</v>
      </c>
    </row>
    <row r="14" spans="1:3" ht="38.25">
      <c r="A14" s="267" t="s">
        <v>3757</v>
      </c>
      <c r="B14" s="268" t="s">
        <v>3758</v>
      </c>
      <c r="C14" s="269">
        <v>110</v>
      </c>
    </row>
    <row r="15" spans="1:3" ht="12.75">
      <c r="A15" s="267" t="s">
        <v>3759</v>
      </c>
      <c r="B15" s="268" t="s">
        <v>5275</v>
      </c>
      <c r="C15" s="269">
        <v>120</v>
      </c>
    </row>
    <row r="16" spans="1:3" ht="25.5">
      <c r="A16" s="267" t="s">
        <v>2937</v>
      </c>
      <c r="B16" s="268" t="s">
        <v>3361</v>
      </c>
      <c r="C16" s="269">
        <v>68</v>
      </c>
    </row>
    <row r="17" spans="1:3" ht="38.25">
      <c r="A17" s="267" t="s">
        <v>3364</v>
      </c>
      <c r="B17" s="268" t="s">
        <v>3365</v>
      </c>
      <c r="C17" s="269">
        <v>110</v>
      </c>
    </row>
    <row r="18" spans="1:3" ht="39" thickBot="1">
      <c r="A18" s="270" t="s">
        <v>3366</v>
      </c>
      <c r="B18" s="271" t="s">
        <v>3367</v>
      </c>
      <c r="C18" s="266">
        <v>112</v>
      </c>
    </row>
    <row r="19" spans="1:3" ht="13.5" thickBot="1">
      <c r="A19" s="900"/>
      <c r="B19" s="901"/>
      <c r="C19" s="902"/>
    </row>
    <row r="20" spans="1:3" ht="12.75">
      <c r="A20" s="267" t="s">
        <v>1279</v>
      </c>
      <c r="B20" s="268" t="s">
        <v>1280</v>
      </c>
      <c r="C20" s="269">
        <v>60</v>
      </c>
    </row>
    <row r="21" spans="1:3" ht="25.5">
      <c r="A21" s="267" t="s">
        <v>1281</v>
      </c>
      <c r="B21" s="268" t="s">
        <v>1282</v>
      </c>
      <c r="C21" s="269">
        <v>60</v>
      </c>
    </row>
    <row r="22" spans="1:3" ht="25.5">
      <c r="A22" s="267" t="s">
        <v>1283</v>
      </c>
      <c r="B22" s="268" t="s">
        <v>1284</v>
      </c>
      <c r="C22" s="269">
        <v>59</v>
      </c>
    </row>
    <row r="23" spans="1:3" ht="25.5">
      <c r="A23" s="267" t="s">
        <v>1285</v>
      </c>
      <c r="B23" s="268" t="s">
        <v>1286</v>
      </c>
      <c r="C23" s="269">
        <v>59</v>
      </c>
    </row>
    <row r="24" spans="1:3" ht="38.25">
      <c r="A24" s="267" t="s">
        <v>1287</v>
      </c>
      <c r="B24" s="268" t="s">
        <v>1288</v>
      </c>
      <c r="C24" s="269">
        <v>89</v>
      </c>
    </row>
    <row r="25" spans="1:3" ht="38.25">
      <c r="A25" s="267" t="s">
        <v>1289</v>
      </c>
      <c r="B25" s="268" t="s">
        <v>2533</v>
      </c>
      <c r="C25" s="269">
        <v>86</v>
      </c>
    </row>
    <row r="26" spans="1:3" ht="25.5">
      <c r="A26" s="267" t="s">
        <v>2534</v>
      </c>
      <c r="B26" s="268" t="s">
        <v>2535</v>
      </c>
      <c r="C26" s="269">
        <v>92</v>
      </c>
    </row>
    <row r="27" spans="1:3" ht="25.5">
      <c r="A27" s="267" t="s">
        <v>4862</v>
      </c>
      <c r="B27" s="268" t="s">
        <v>4863</v>
      </c>
      <c r="C27" s="269">
        <v>131</v>
      </c>
    </row>
    <row r="28" spans="1:3" ht="25.5">
      <c r="A28" s="267" t="s">
        <v>4570</v>
      </c>
      <c r="B28" s="268" t="s">
        <v>4571</v>
      </c>
      <c r="C28" s="269">
        <v>89</v>
      </c>
    </row>
    <row r="29" spans="1:3" ht="25.5">
      <c r="A29" s="267" t="s">
        <v>4593</v>
      </c>
      <c r="B29" s="268" t="s">
        <v>4569</v>
      </c>
      <c r="C29" s="269">
        <v>75</v>
      </c>
    </row>
    <row r="30" spans="1:3" ht="13.5" thickBot="1">
      <c r="A30" s="270" t="s">
        <v>5858</v>
      </c>
      <c r="B30" s="271" t="s">
        <v>5859</v>
      </c>
      <c r="C30" s="266">
        <v>11</v>
      </c>
    </row>
    <row r="31" spans="1:3" ht="13.5" thickBot="1">
      <c r="A31" s="900"/>
      <c r="B31" s="901"/>
      <c r="C31" s="902"/>
    </row>
    <row r="32" spans="1:3" ht="25.5">
      <c r="A32" s="267" t="s">
        <v>5852</v>
      </c>
      <c r="B32" s="268" t="s">
        <v>5853</v>
      </c>
      <c r="C32" s="269">
        <v>66</v>
      </c>
    </row>
    <row r="33" spans="1:3" ht="12.75">
      <c r="A33" s="267" t="s">
        <v>5854</v>
      </c>
      <c r="B33" s="268" t="s">
        <v>5855</v>
      </c>
      <c r="C33" s="269">
        <v>45</v>
      </c>
    </row>
    <row r="34" spans="1:3" ht="25.5">
      <c r="A34" s="267" t="s">
        <v>5856</v>
      </c>
      <c r="B34" s="268" t="s">
        <v>5857</v>
      </c>
      <c r="C34" s="269">
        <v>18</v>
      </c>
    </row>
    <row r="35" spans="1:3" ht="12.75">
      <c r="A35" s="267" t="s">
        <v>5860</v>
      </c>
      <c r="B35" s="268" t="s">
        <v>4592</v>
      </c>
      <c r="C35" s="269">
        <v>35</v>
      </c>
    </row>
    <row r="36" spans="1:3" ht="25.5">
      <c r="A36" s="267" t="s">
        <v>4572</v>
      </c>
      <c r="B36" s="268" t="s">
        <v>1277</v>
      </c>
      <c r="C36" s="269">
        <v>66</v>
      </c>
    </row>
    <row r="37" spans="1:3" ht="26.25" thickBot="1">
      <c r="A37" s="270" t="s">
        <v>3760</v>
      </c>
      <c r="B37" s="271" t="s">
        <v>1278</v>
      </c>
      <c r="C37" s="266">
        <v>33</v>
      </c>
    </row>
    <row r="38" spans="1:3" ht="13.5" thickBot="1">
      <c r="A38" s="900"/>
      <c r="B38" s="901"/>
      <c r="C38" s="902"/>
    </row>
    <row r="39" spans="1:3" ht="12.75">
      <c r="A39" s="267" t="s">
        <v>4864</v>
      </c>
      <c r="B39" s="268" t="s">
        <v>4865</v>
      </c>
      <c r="C39" s="269">
        <v>100</v>
      </c>
    </row>
    <row r="40" spans="1:3" ht="25.5">
      <c r="A40" s="267" t="s">
        <v>4866</v>
      </c>
      <c r="B40" s="268" t="s">
        <v>4867</v>
      </c>
      <c r="C40" s="269">
        <v>110</v>
      </c>
    </row>
    <row r="41" spans="1:3" ht="25.5">
      <c r="A41" s="267" t="s">
        <v>3761</v>
      </c>
      <c r="B41" s="268" t="s">
        <v>3762</v>
      </c>
      <c r="C41" s="269">
        <v>182</v>
      </c>
    </row>
    <row r="42" spans="1:3" ht="12.75">
      <c r="A42" s="267" t="s">
        <v>4868</v>
      </c>
      <c r="B42" s="268" t="s">
        <v>4869</v>
      </c>
      <c r="C42" s="269">
        <v>286</v>
      </c>
    </row>
    <row r="43" spans="1:3" ht="25.5">
      <c r="A43" s="267" t="s">
        <v>3763</v>
      </c>
      <c r="B43" s="268" t="s">
        <v>3764</v>
      </c>
      <c r="C43" s="269">
        <v>292</v>
      </c>
    </row>
    <row r="44" spans="1:3" ht="12.75">
      <c r="A44" s="267" t="s">
        <v>4870</v>
      </c>
      <c r="B44" s="268" t="s">
        <v>4871</v>
      </c>
      <c r="C44" s="269">
        <v>196</v>
      </c>
    </row>
    <row r="45" spans="1:3" ht="13.5" thickBot="1">
      <c r="A45" s="270" t="s">
        <v>4872</v>
      </c>
      <c r="B45" s="271" t="s">
        <v>4873</v>
      </c>
      <c r="C45" s="266">
        <v>210</v>
      </c>
    </row>
  </sheetData>
  <sheetProtection/>
  <mergeCells count="5">
    <mergeCell ref="A19:C19"/>
    <mergeCell ref="A31:C31"/>
    <mergeCell ref="A38:C38"/>
    <mergeCell ref="A1:C1"/>
    <mergeCell ref="A8:C8"/>
  </mergeCells>
  <printOptions/>
  <pageMargins left="0.75" right="0.75" top="0.47" bottom="0.5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09"/>
  <sheetViews>
    <sheetView zoomScalePageLayoutView="0" workbookViewId="0" topLeftCell="A193">
      <selection activeCell="A195" sqref="A195:D195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3" width="10.75390625" style="0" customWidth="1"/>
    <col min="4" max="4" width="15.75390625" style="0" customWidth="1"/>
  </cols>
  <sheetData>
    <row r="1" spans="1:4" ht="18.75" thickBot="1">
      <c r="A1" s="814" t="s">
        <v>1746</v>
      </c>
      <c r="B1" s="815"/>
      <c r="C1" s="815"/>
      <c r="D1" s="816"/>
    </row>
    <row r="2" spans="1:4" ht="26.25" thickBot="1">
      <c r="A2" s="58" t="s">
        <v>1747</v>
      </c>
      <c r="B2" s="59" t="s">
        <v>1755</v>
      </c>
      <c r="C2" s="59" t="s">
        <v>1749</v>
      </c>
      <c r="D2" s="279" t="s">
        <v>4739</v>
      </c>
    </row>
    <row r="3" spans="1:4" ht="16.5" thickBot="1">
      <c r="A3" s="823" t="s">
        <v>1754</v>
      </c>
      <c r="B3" s="824"/>
      <c r="C3" s="824"/>
      <c r="D3" s="825"/>
    </row>
    <row r="4" spans="1:4" s="22" customFormat="1" ht="38.25">
      <c r="A4" s="275" t="s">
        <v>1750</v>
      </c>
      <c r="B4" s="512" t="s">
        <v>1756</v>
      </c>
      <c r="C4" s="513" t="s">
        <v>5681</v>
      </c>
      <c r="D4" s="66">
        <v>20.82</v>
      </c>
    </row>
    <row r="5" spans="1:4" s="22" customFormat="1" ht="38.25">
      <c r="A5" s="11" t="s">
        <v>1751</v>
      </c>
      <c r="B5" s="514" t="s">
        <v>1757</v>
      </c>
      <c r="C5" s="18" t="s">
        <v>5681</v>
      </c>
      <c r="D5" s="15">
        <v>18.71</v>
      </c>
    </row>
    <row r="6" spans="1:4" s="22" customFormat="1" ht="39" thickBot="1">
      <c r="A6" s="277" t="s">
        <v>1752</v>
      </c>
      <c r="B6" s="515" t="s">
        <v>5673</v>
      </c>
      <c r="C6" s="516" t="s">
        <v>5681</v>
      </c>
      <c r="D6" s="69">
        <v>17.84</v>
      </c>
    </row>
    <row r="7" spans="1:4" s="22" customFormat="1" ht="16.5" thickBot="1">
      <c r="A7" s="823" t="s">
        <v>5675</v>
      </c>
      <c r="B7" s="824"/>
      <c r="C7" s="824"/>
      <c r="D7" s="825"/>
    </row>
    <row r="8" spans="1:4" s="22" customFormat="1" ht="25.5">
      <c r="A8" s="275" t="s">
        <v>5676</v>
      </c>
      <c r="B8" s="517" t="s">
        <v>5678</v>
      </c>
      <c r="C8" s="513" t="s">
        <v>5680</v>
      </c>
      <c r="D8" s="66">
        <v>416.3</v>
      </c>
    </row>
    <row r="9" spans="1:4" s="22" customFormat="1" ht="12.75">
      <c r="A9" s="11" t="s">
        <v>5677</v>
      </c>
      <c r="B9" s="518" t="s">
        <v>5679</v>
      </c>
      <c r="C9" s="18" t="s">
        <v>5680</v>
      </c>
      <c r="D9" s="15">
        <v>29.74</v>
      </c>
    </row>
    <row r="10" spans="1:4" s="22" customFormat="1" ht="38.25">
      <c r="A10" s="11" t="s">
        <v>3354</v>
      </c>
      <c r="B10" s="519" t="s">
        <v>3355</v>
      </c>
      <c r="C10" s="18" t="s">
        <v>5681</v>
      </c>
      <c r="D10" s="15">
        <v>8.36</v>
      </c>
    </row>
    <row r="11" spans="1:4" s="22" customFormat="1" ht="26.25" thickBot="1">
      <c r="A11" s="277" t="s">
        <v>3356</v>
      </c>
      <c r="B11" s="520" t="s">
        <v>3357</v>
      </c>
      <c r="C11" s="516" t="s">
        <v>5680</v>
      </c>
      <c r="D11" s="69">
        <v>149.05</v>
      </c>
    </row>
    <row r="12" spans="1:4" s="22" customFormat="1" ht="16.5" thickBot="1">
      <c r="A12" s="823" t="s">
        <v>5682</v>
      </c>
      <c r="B12" s="824"/>
      <c r="C12" s="824"/>
      <c r="D12" s="825"/>
    </row>
    <row r="13" spans="1:4" s="22" customFormat="1" ht="25.5">
      <c r="A13" s="275" t="s">
        <v>5683</v>
      </c>
      <c r="B13" s="517" t="s">
        <v>5687</v>
      </c>
      <c r="C13" s="513" t="s">
        <v>5680</v>
      </c>
      <c r="D13" s="66">
        <v>12.98</v>
      </c>
    </row>
    <row r="14" spans="1:4" s="22" customFormat="1" ht="25.5">
      <c r="A14" s="11" t="s">
        <v>5684</v>
      </c>
      <c r="B14" s="519" t="s">
        <v>5688</v>
      </c>
      <c r="C14" s="18" t="s">
        <v>5680</v>
      </c>
      <c r="D14" s="15">
        <v>20.54</v>
      </c>
    </row>
    <row r="15" spans="1:4" s="22" customFormat="1" ht="38.25">
      <c r="A15" s="11" t="s">
        <v>5685</v>
      </c>
      <c r="B15" s="519" t="s">
        <v>5689</v>
      </c>
      <c r="C15" s="18" t="s">
        <v>5680</v>
      </c>
      <c r="D15" s="15">
        <v>15.34</v>
      </c>
    </row>
    <row r="16" spans="1:4" s="22" customFormat="1" ht="26.25" thickBot="1">
      <c r="A16" s="277" t="s">
        <v>5686</v>
      </c>
      <c r="B16" s="520" t="s">
        <v>5690</v>
      </c>
      <c r="C16" s="516" t="s">
        <v>5691</v>
      </c>
      <c r="D16" s="69">
        <v>47.4</v>
      </c>
    </row>
    <row r="17" spans="1:4" s="22" customFormat="1" ht="16.5" thickBot="1">
      <c r="A17" s="823" t="s">
        <v>5692</v>
      </c>
      <c r="B17" s="824"/>
      <c r="C17" s="824"/>
      <c r="D17" s="825"/>
    </row>
    <row r="18" spans="1:4" s="22" customFormat="1" ht="51">
      <c r="A18" s="275" t="s">
        <v>5693</v>
      </c>
      <c r="B18" s="517" t="s">
        <v>5701</v>
      </c>
      <c r="C18" s="513" t="s">
        <v>5680</v>
      </c>
      <c r="D18" s="66">
        <v>49.56</v>
      </c>
    </row>
    <row r="19" spans="1:4" s="22" customFormat="1" ht="25.5">
      <c r="A19" s="11" t="s">
        <v>5694</v>
      </c>
      <c r="B19" s="519" t="s">
        <v>5702</v>
      </c>
      <c r="C19" s="18" t="s">
        <v>5680</v>
      </c>
      <c r="D19" s="15">
        <v>80.24</v>
      </c>
    </row>
    <row r="20" spans="1:4" s="22" customFormat="1" ht="63.75">
      <c r="A20" s="11" t="s">
        <v>5695</v>
      </c>
      <c r="B20" s="519" t="s">
        <v>5703</v>
      </c>
      <c r="C20" s="18" t="s">
        <v>5680</v>
      </c>
      <c r="D20" s="15">
        <v>96.76</v>
      </c>
    </row>
    <row r="21" spans="1:4" s="22" customFormat="1" ht="25.5">
      <c r="A21" s="11" t="s">
        <v>5696</v>
      </c>
      <c r="B21" s="519" t="s">
        <v>5704</v>
      </c>
      <c r="C21" s="18" t="s">
        <v>5680</v>
      </c>
      <c r="D21" s="15">
        <v>50.74</v>
      </c>
    </row>
    <row r="22" spans="1:4" s="22" customFormat="1" ht="51">
      <c r="A22" s="11" t="s">
        <v>5697</v>
      </c>
      <c r="B22" s="519" t="s">
        <v>5705</v>
      </c>
      <c r="C22" s="18" t="s">
        <v>5680</v>
      </c>
      <c r="D22" s="15">
        <v>89.68</v>
      </c>
    </row>
    <row r="23" spans="1:4" s="22" customFormat="1" ht="25.5">
      <c r="A23" s="11" t="s">
        <v>5698</v>
      </c>
      <c r="B23" s="519" t="s">
        <v>4140</v>
      </c>
      <c r="C23" s="18" t="s">
        <v>5680</v>
      </c>
      <c r="D23" s="15">
        <v>99.12</v>
      </c>
    </row>
    <row r="24" spans="1:4" s="22" customFormat="1" ht="12.75">
      <c r="A24" s="11" t="s">
        <v>5699</v>
      </c>
      <c r="B24" s="518" t="s">
        <v>4141</v>
      </c>
      <c r="C24" s="18" t="s">
        <v>5680</v>
      </c>
      <c r="D24" s="15">
        <v>12.98</v>
      </c>
    </row>
    <row r="25" spans="1:4" s="22" customFormat="1" ht="13.5" thickBot="1">
      <c r="A25" s="277" t="s">
        <v>5700</v>
      </c>
      <c r="B25" s="520" t="s">
        <v>4693</v>
      </c>
      <c r="C25" s="516" t="s">
        <v>5680</v>
      </c>
      <c r="D25" s="69">
        <v>9.68</v>
      </c>
    </row>
    <row r="26" spans="1:4" s="22" customFormat="1" ht="16.5" thickBot="1">
      <c r="A26" s="823" t="s">
        <v>4114</v>
      </c>
      <c r="B26" s="824"/>
      <c r="C26" s="824"/>
      <c r="D26" s="825"/>
    </row>
    <row r="27" spans="1:4" s="22" customFormat="1" ht="25.5">
      <c r="A27" s="521" t="s">
        <v>4115</v>
      </c>
      <c r="B27" s="517" t="s">
        <v>4136</v>
      </c>
      <c r="C27" s="513" t="s">
        <v>5680</v>
      </c>
      <c r="D27" s="66">
        <v>25.04</v>
      </c>
    </row>
    <row r="28" spans="1:4" s="22" customFormat="1" ht="12.75">
      <c r="A28" s="21" t="s">
        <v>4116</v>
      </c>
      <c r="B28" s="518" t="s">
        <v>4137</v>
      </c>
      <c r="C28" s="18" t="s">
        <v>5680</v>
      </c>
      <c r="D28" s="15">
        <v>13.37</v>
      </c>
    </row>
    <row r="29" spans="1:4" s="22" customFormat="1" ht="12.75">
      <c r="A29" s="21" t="s">
        <v>4121</v>
      </c>
      <c r="B29" s="518" t="s">
        <v>4138</v>
      </c>
      <c r="C29" s="18" t="s">
        <v>5680</v>
      </c>
      <c r="D29" s="15">
        <v>35.4</v>
      </c>
    </row>
    <row r="30" spans="1:4" s="22" customFormat="1" ht="38.25">
      <c r="A30" s="24" t="s">
        <v>4122</v>
      </c>
      <c r="B30" s="519" t="s">
        <v>4139</v>
      </c>
      <c r="C30" s="18" t="s">
        <v>5680</v>
      </c>
      <c r="D30" s="15">
        <v>10.15</v>
      </c>
    </row>
    <row r="31" spans="1:4" s="22" customFormat="1" ht="51">
      <c r="A31" s="21" t="s">
        <v>4133</v>
      </c>
      <c r="B31" s="519" t="s">
        <v>4097</v>
      </c>
      <c r="C31" s="18" t="s">
        <v>5680</v>
      </c>
      <c r="D31" s="15">
        <v>54.93</v>
      </c>
    </row>
    <row r="32" spans="1:4" s="22" customFormat="1" ht="12.75">
      <c r="A32" s="21" t="s">
        <v>4134</v>
      </c>
      <c r="B32" s="518" t="s">
        <v>4098</v>
      </c>
      <c r="C32" s="18" t="s">
        <v>5680</v>
      </c>
      <c r="D32" s="15">
        <v>15.8</v>
      </c>
    </row>
    <row r="33" spans="1:4" s="22" customFormat="1" ht="26.25" thickBot="1">
      <c r="A33" s="25" t="s">
        <v>4135</v>
      </c>
      <c r="B33" s="522" t="s">
        <v>4099</v>
      </c>
      <c r="C33" s="523" t="s">
        <v>5680</v>
      </c>
      <c r="D33" s="16">
        <v>4.86</v>
      </c>
    </row>
    <row r="34" spans="1:4" ht="13.5" thickBot="1">
      <c r="A34" s="371"/>
      <c r="B34" s="372"/>
      <c r="C34" s="372"/>
      <c r="D34" s="373"/>
    </row>
    <row r="35" spans="1:4" ht="18.75" thickBot="1">
      <c r="A35" s="814" t="s">
        <v>4100</v>
      </c>
      <c r="B35" s="815"/>
      <c r="C35" s="815"/>
      <c r="D35" s="816"/>
    </row>
    <row r="36" spans="1:4" ht="26.25" thickBot="1">
      <c r="A36" s="58" t="s">
        <v>1747</v>
      </c>
      <c r="B36" s="59" t="s">
        <v>1755</v>
      </c>
      <c r="C36" s="59" t="s">
        <v>1749</v>
      </c>
      <c r="D36" s="279" t="s">
        <v>4739</v>
      </c>
    </row>
    <row r="37" spans="1:4" ht="16.5" thickBot="1">
      <c r="A37" s="823" t="s">
        <v>4101</v>
      </c>
      <c r="B37" s="824"/>
      <c r="C37" s="824"/>
      <c r="D37" s="825"/>
    </row>
    <row r="38" spans="1:4" s="22" customFormat="1" ht="38.25">
      <c r="A38" s="280" t="s">
        <v>4102</v>
      </c>
      <c r="B38" s="517" t="s">
        <v>4108</v>
      </c>
      <c r="C38" s="513" t="s">
        <v>5681</v>
      </c>
      <c r="D38" s="66">
        <v>11.03</v>
      </c>
    </row>
    <row r="39" spans="1:4" s="22" customFormat="1" ht="38.25">
      <c r="A39" s="20" t="s">
        <v>4103</v>
      </c>
      <c r="B39" s="519" t="s">
        <v>4109</v>
      </c>
      <c r="C39" s="18" t="s">
        <v>5681</v>
      </c>
      <c r="D39" s="15">
        <v>13.26</v>
      </c>
    </row>
    <row r="40" spans="1:4" s="22" customFormat="1" ht="25.5">
      <c r="A40" s="11" t="s">
        <v>4104</v>
      </c>
      <c r="B40" s="519" t="s">
        <v>4110</v>
      </c>
      <c r="C40" s="18" t="s">
        <v>5681</v>
      </c>
      <c r="D40" s="15">
        <v>9.17</v>
      </c>
    </row>
    <row r="41" spans="1:4" s="22" customFormat="1" ht="25.5">
      <c r="A41" s="11" t="s">
        <v>4105</v>
      </c>
      <c r="B41" s="519" t="s">
        <v>4111</v>
      </c>
      <c r="C41" s="18" t="s">
        <v>5681</v>
      </c>
      <c r="D41" s="15">
        <v>19.2</v>
      </c>
    </row>
    <row r="42" spans="1:4" s="22" customFormat="1" ht="25.5">
      <c r="A42" s="11" t="s">
        <v>4106</v>
      </c>
      <c r="B42" s="519" t="s">
        <v>4112</v>
      </c>
      <c r="C42" s="18" t="s">
        <v>5681</v>
      </c>
      <c r="D42" s="15">
        <v>21.19</v>
      </c>
    </row>
    <row r="43" spans="1:4" s="22" customFormat="1" ht="38.25">
      <c r="A43" s="277" t="s">
        <v>4107</v>
      </c>
      <c r="B43" s="520" t="s">
        <v>1657</v>
      </c>
      <c r="C43" s="516" t="s">
        <v>5681</v>
      </c>
      <c r="D43" s="69">
        <v>24.9</v>
      </c>
    </row>
    <row r="44" spans="1:4" s="22" customFormat="1" ht="26.25" thickBot="1">
      <c r="A44" s="17" t="s">
        <v>5103</v>
      </c>
      <c r="B44" s="522" t="s">
        <v>5104</v>
      </c>
      <c r="C44" s="523" t="s">
        <v>5681</v>
      </c>
      <c r="D44" s="16">
        <v>24.18</v>
      </c>
    </row>
    <row r="45" spans="1:4" s="22" customFormat="1" ht="16.5" thickBot="1">
      <c r="A45" s="823" t="s">
        <v>1658</v>
      </c>
      <c r="B45" s="824"/>
      <c r="C45" s="824"/>
      <c r="D45" s="825"/>
    </row>
    <row r="46" spans="1:4" s="22" customFormat="1" ht="25.5">
      <c r="A46" s="275" t="s">
        <v>4115</v>
      </c>
      <c r="B46" s="517" t="s">
        <v>4136</v>
      </c>
      <c r="C46" s="513" t="s">
        <v>5680</v>
      </c>
      <c r="D46" s="66">
        <v>25.04</v>
      </c>
    </row>
    <row r="47" spans="1:4" s="22" customFormat="1" ht="12.75">
      <c r="A47" s="11" t="s">
        <v>4116</v>
      </c>
      <c r="B47" s="519" t="s">
        <v>4137</v>
      </c>
      <c r="C47" s="18" t="s">
        <v>5680</v>
      </c>
      <c r="D47" s="15">
        <v>13.37</v>
      </c>
    </row>
    <row r="48" spans="1:4" s="22" customFormat="1" ht="25.5">
      <c r="A48" s="11" t="s">
        <v>5683</v>
      </c>
      <c r="B48" s="519" t="s">
        <v>5687</v>
      </c>
      <c r="C48" s="18" t="s">
        <v>5680</v>
      </c>
      <c r="D48" s="15">
        <v>12.98</v>
      </c>
    </row>
    <row r="49" spans="1:4" s="22" customFormat="1" ht="25.5">
      <c r="A49" s="11" t="s">
        <v>1659</v>
      </c>
      <c r="B49" s="519" t="s">
        <v>1668</v>
      </c>
      <c r="C49" s="18" t="s">
        <v>5680</v>
      </c>
      <c r="D49" s="15">
        <v>11.8</v>
      </c>
    </row>
    <row r="50" spans="1:4" s="22" customFormat="1" ht="25.5">
      <c r="A50" s="11" t="s">
        <v>5684</v>
      </c>
      <c r="B50" s="519" t="s">
        <v>5688</v>
      </c>
      <c r="C50" s="18" t="s">
        <v>5680</v>
      </c>
      <c r="D50" s="15">
        <v>20.54</v>
      </c>
    </row>
    <row r="51" spans="1:4" s="22" customFormat="1" ht="38.25">
      <c r="A51" s="11" t="s">
        <v>5685</v>
      </c>
      <c r="B51" s="519" t="s">
        <v>5689</v>
      </c>
      <c r="C51" s="18" t="s">
        <v>5680</v>
      </c>
      <c r="D51" s="15">
        <v>15.34</v>
      </c>
    </row>
    <row r="52" spans="1:4" s="22" customFormat="1" ht="25.5">
      <c r="A52" s="11" t="s">
        <v>1660</v>
      </c>
      <c r="B52" s="519" t="s">
        <v>1669</v>
      </c>
      <c r="C52" s="18" t="s">
        <v>5680</v>
      </c>
      <c r="D52" s="15">
        <v>27.95</v>
      </c>
    </row>
    <row r="53" spans="1:4" s="22" customFormat="1" ht="25.5">
      <c r="A53" s="11" t="s">
        <v>5686</v>
      </c>
      <c r="B53" s="519" t="s">
        <v>5690</v>
      </c>
      <c r="C53" s="18" t="s">
        <v>5680</v>
      </c>
      <c r="D53" s="15">
        <v>47.4</v>
      </c>
    </row>
    <row r="54" spans="1:4" s="22" customFormat="1" ht="38.25">
      <c r="A54" s="11" t="s">
        <v>1661</v>
      </c>
      <c r="B54" s="519" t="s">
        <v>1670</v>
      </c>
      <c r="C54" s="18" t="s">
        <v>5680</v>
      </c>
      <c r="D54" s="15">
        <v>10.94</v>
      </c>
    </row>
    <row r="55" spans="1:4" s="22" customFormat="1" ht="25.5">
      <c r="A55" s="11" t="s">
        <v>1662</v>
      </c>
      <c r="B55" s="519" t="s">
        <v>1671</v>
      </c>
      <c r="C55" s="18" t="s">
        <v>5680</v>
      </c>
      <c r="D55" s="15">
        <v>12.98</v>
      </c>
    </row>
    <row r="56" spans="1:4" s="22" customFormat="1" ht="25.5">
      <c r="A56" s="11" t="s">
        <v>1663</v>
      </c>
      <c r="B56" s="519" t="s">
        <v>5376</v>
      </c>
      <c r="C56" s="18" t="s">
        <v>5680</v>
      </c>
      <c r="D56" s="15">
        <v>30.39</v>
      </c>
    </row>
    <row r="57" spans="1:4" s="22" customFormat="1" ht="12.75">
      <c r="A57" s="11" t="s">
        <v>4121</v>
      </c>
      <c r="B57" s="519" t="s">
        <v>4138</v>
      </c>
      <c r="C57" s="18" t="s">
        <v>5674</v>
      </c>
      <c r="D57" s="15">
        <v>35.4</v>
      </c>
    </row>
    <row r="58" spans="1:4" s="22" customFormat="1" ht="38.25">
      <c r="A58" s="20" t="s">
        <v>4122</v>
      </c>
      <c r="B58" s="519" t="s">
        <v>4139</v>
      </c>
      <c r="C58" s="18" t="s">
        <v>5680</v>
      </c>
      <c r="D58" s="15">
        <v>10.15</v>
      </c>
    </row>
    <row r="59" spans="1:4" s="22" customFormat="1" ht="51">
      <c r="A59" s="11" t="s">
        <v>4133</v>
      </c>
      <c r="B59" s="519" t="s">
        <v>4097</v>
      </c>
      <c r="C59" s="18" t="s">
        <v>5680</v>
      </c>
      <c r="D59" s="15">
        <v>54.93</v>
      </c>
    </row>
    <row r="60" spans="1:4" s="22" customFormat="1" ht="12.75">
      <c r="A60" s="11" t="s">
        <v>4134</v>
      </c>
      <c r="B60" s="519" t="s">
        <v>4098</v>
      </c>
      <c r="C60" s="18" t="s">
        <v>5680</v>
      </c>
      <c r="D60" s="15">
        <v>15.8</v>
      </c>
    </row>
    <row r="61" spans="1:4" s="22" customFormat="1" ht="25.5">
      <c r="A61" s="11" t="s">
        <v>4135</v>
      </c>
      <c r="B61" s="519" t="s">
        <v>4099</v>
      </c>
      <c r="C61" s="18" t="s">
        <v>5680</v>
      </c>
      <c r="D61" s="15">
        <v>4.86</v>
      </c>
    </row>
    <row r="62" spans="1:4" s="22" customFormat="1" ht="12.75">
      <c r="A62" s="11" t="s">
        <v>1664</v>
      </c>
      <c r="B62" s="518" t="s">
        <v>5377</v>
      </c>
      <c r="C62" s="18" t="s">
        <v>5680</v>
      </c>
      <c r="D62" s="15">
        <v>51.02</v>
      </c>
    </row>
    <row r="63" spans="1:4" s="22" customFormat="1" ht="12.75">
      <c r="A63" s="11" t="s">
        <v>1665</v>
      </c>
      <c r="B63" s="518" t="s">
        <v>5377</v>
      </c>
      <c r="C63" s="18" t="s">
        <v>5680</v>
      </c>
      <c r="D63" s="15">
        <v>39.05</v>
      </c>
    </row>
    <row r="64" spans="1:4" s="22" customFormat="1" ht="12.75">
      <c r="A64" s="11" t="s">
        <v>1666</v>
      </c>
      <c r="B64" s="518" t="s">
        <v>5377</v>
      </c>
      <c r="C64" s="18" t="s">
        <v>5680</v>
      </c>
      <c r="D64" s="15">
        <v>25.57</v>
      </c>
    </row>
    <row r="65" spans="1:4" s="22" customFormat="1" ht="13.5" thickBot="1">
      <c r="A65" s="277" t="s">
        <v>1667</v>
      </c>
      <c r="B65" s="524" t="s">
        <v>5377</v>
      </c>
      <c r="C65" s="516" t="s">
        <v>5680</v>
      </c>
      <c r="D65" s="69">
        <v>26.33</v>
      </c>
    </row>
    <row r="66" spans="1:4" s="22" customFormat="1" ht="16.5" thickBot="1">
      <c r="A66" s="823" t="s">
        <v>5675</v>
      </c>
      <c r="B66" s="824"/>
      <c r="C66" s="824"/>
      <c r="D66" s="825"/>
    </row>
    <row r="67" spans="1:4" s="22" customFormat="1" ht="63.75">
      <c r="A67" s="275" t="s">
        <v>5378</v>
      </c>
      <c r="B67" s="517" t="s">
        <v>5706</v>
      </c>
      <c r="C67" s="513" t="s">
        <v>5680</v>
      </c>
      <c r="D67" s="66">
        <v>149.92</v>
      </c>
    </row>
    <row r="68" spans="1:4" s="22" customFormat="1" ht="63.75">
      <c r="A68" s="11" t="s">
        <v>5379</v>
      </c>
      <c r="B68" s="519" t="s">
        <v>4142</v>
      </c>
      <c r="C68" s="18" t="s">
        <v>5680</v>
      </c>
      <c r="D68" s="15">
        <v>149.92</v>
      </c>
    </row>
    <row r="69" spans="1:4" s="22" customFormat="1" ht="63.75">
      <c r="A69" s="11" t="s">
        <v>3358</v>
      </c>
      <c r="B69" s="519" t="s">
        <v>3359</v>
      </c>
      <c r="C69" s="18" t="s">
        <v>5680</v>
      </c>
      <c r="D69" s="15">
        <v>234.17</v>
      </c>
    </row>
    <row r="70" spans="1:4" s="22" customFormat="1" ht="63.75">
      <c r="A70" s="11" t="s">
        <v>5380</v>
      </c>
      <c r="B70" s="519" t="s">
        <v>4143</v>
      </c>
      <c r="C70" s="18" t="s">
        <v>5680</v>
      </c>
      <c r="D70" s="15">
        <v>418.43</v>
      </c>
    </row>
    <row r="71" spans="1:4" s="22" customFormat="1" ht="51.75" thickBot="1">
      <c r="A71" s="277" t="s">
        <v>5381</v>
      </c>
      <c r="B71" s="520" t="s">
        <v>4694</v>
      </c>
      <c r="C71" s="516" t="s">
        <v>5680</v>
      </c>
      <c r="D71" s="69">
        <v>411.98</v>
      </c>
    </row>
    <row r="72" spans="1:4" s="22" customFormat="1" ht="16.5" thickBot="1">
      <c r="A72" s="823" t="s">
        <v>4695</v>
      </c>
      <c r="B72" s="824"/>
      <c r="C72" s="824"/>
      <c r="D72" s="825"/>
    </row>
    <row r="73" spans="1:4" s="22" customFormat="1" ht="12.75">
      <c r="A73" s="275" t="s">
        <v>4696</v>
      </c>
      <c r="B73" s="525" t="s">
        <v>4699</v>
      </c>
      <c r="C73" s="513" t="s">
        <v>5680</v>
      </c>
      <c r="D73" s="66">
        <v>33.45</v>
      </c>
    </row>
    <row r="74" spans="1:4" s="22" customFormat="1" ht="12.75">
      <c r="A74" s="11" t="s">
        <v>4697</v>
      </c>
      <c r="B74" s="518" t="s">
        <v>4700</v>
      </c>
      <c r="C74" s="18" t="s">
        <v>5680</v>
      </c>
      <c r="D74" s="15">
        <v>41.44</v>
      </c>
    </row>
    <row r="75" spans="1:4" s="22" customFormat="1" ht="13.5" thickBot="1">
      <c r="A75" s="277" t="s">
        <v>4698</v>
      </c>
      <c r="B75" s="524" t="s">
        <v>4701</v>
      </c>
      <c r="C75" s="516" t="s">
        <v>5680</v>
      </c>
      <c r="D75" s="69">
        <v>38.16</v>
      </c>
    </row>
    <row r="76" spans="1:4" s="22" customFormat="1" ht="16.5" thickBot="1">
      <c r="A76" s="823" t="s">
        <v>5669</v>
      </c>
      <c r="B76" s="824"/>
      <c r="C76" s="824"/>
      <c r="D76" s="825"/>
    </row>
    <row r="77" spans="1:5" s="22" customFormat="1" ht="25.5">
      <c r="A77" s="281" t="s">
        <v>5670</v>
      </c>
      <c r="B77" s="526" t="s">
        <v>3766</v>
      </c>
      <c r="C77" s="527" t="s">
        <v>5680</v>
      </c>
      <c r="D77" s="63">
        <v>58.34</v>
      </c>
      <c r="E77" s="528"/>
    </row>
    <row r="78" spans="1:5" s="22" customFormat="1" ht="25.5">
      <c r="A78" s="11" t="s">
        <v>5671</v>
      </c>
      <c r="B78" s="519" t="s">
        <v>3767</v>
      </c>
      <c r="C78" s="18" t="s">
        <v>5680</v>
      </c>
      <c r="D78" s="15">
        <v>80.22</v>
      </c>
      <c r="E78" s="528"/>
    </row>
    <row r="79" spans="1:5" s="22" customFormat="1" ht="25.5">
      <c r="A79" s="11" t="s">
        <v>5621</v>
      </c>
      <c r="B79" s="519" t="s">
        <v>3768</v>
      </c>
      <c r="C79" s="18" t="s">
        <v>5680</v>
      </c>
      <c r="D79" s="15">
        <v>105.01</v>
      </c>
      <c r="E79" s="528"/>
    </row>
    <row r="80" spans="1:5" s="22" customFormat="1" ht="25.5">
      <c r="A80" s="11" t="s">
        <v>5622</v>
      </c>
      <c r="B80" s="519" t="s">
        <v>3769</v>
      </c>
      <c r="C80" s="18" t="s">
        <v>5680</v>
      </c>
      <c r="D80" s="15">
        <v>128.35</v>
      </c>
      <c r="E80" s="528"/>
    </row>
    <row r="81" spans="1:5" s="22" customFormat="1" ht="25.5">
      <c r="A81" s="11" t="s">
        <v>5623</v>
      </c>
      <c r="B81" s="519" t="s">
        <v>3770</v>
      </c>
      <c r="C81" s="18" t="s">
        <v>5680</v>
      </c>
      <c r="D81" s="15">
        <v>154.6</v>
      </c>
      <c r="E81" s="528"/>
    </row>
    <row r="82" spans="1:5" s="22" customFormat="1" ht="25.5">
      <c r="A82" s="11" t="s">
        <v>5624</v>
      </c>
      <c r="B82" s="519" t="s">
        <v>3771</v>
      </c>
      <c r="C82" s="18" t="s">
        <v>5680</v>
      </c>
      <c r="D82" s="15">
        <v>176.48</v>
      </c>
      <c r="E82" s="528"/>
    </row>
    <row r="83" spans="1:5" s="22" customFormat="1" ht="25.5">
      <c r="A83" s="11" t="s">
        <v>5625</v>
      </c>
      <c r="B83" s="519" t="s">
        <v>3772</v>
      </c>
      <c r="C83" s="18" t="s">
        <v>5680</v>
      </c>
      <c r="D83" s="15">
        <v>211.48</v>
      </c>
      <c r="E83" s="528"/>
    </row>
    <row r="84" spans="1:5" s="22" customFormat="1" ht="25.5">
      <c r="A84" s="11" t="s">
        <v>5626</v>
      </c>
      <c r="B84" s="519" t="s">
        <v>3773</v>
      </c>
      <c r="C84" s="18" t="s">
        <v>5680</v>
      </c>
      <c r="D84" s="15">
        <v>246.48</v>
      </c>
      <c r="E84" s="528"/>
    </row>
    <row r="85" spans="1:5" s="22" customFormat="1" ht="25.5">
      <c r="A85" s="11" t="s">
        <v>5627</v>
      </c>
      <c r="B85" s="519" t="s">
        <v>3774</v>
      </c>
      <c r="C85" s="18" t="s">
        <v>5680</v>
      </c>
      <c r="D85" s="15">
        <v>281.49</v>
      </c>
      <c r="E85" s="528"/>
    </row>
    <row r="86" spans="1:5" s="22" customFormat="1" ht="26.25" thickBot="1">
      <c r="A86" s="17" t="s">
        <v>5628</v>
      </c>
      <c r="B86" s="522" t="s">
        <v>4415</v>
      </c>
      <c r="C86" s="523" t="s">
        <v>5680</v>
      </c>
      <c r="D86" s="16">
        <v>298.99</v>
      </c>
      <c r="E86" s="528"/>
    </row>
    <row r="87" spans="1:4" ht="13.5" thickBot="1">
      <c r="A87" s="70"/>
      <c r="B87" s="14"/>
      <c r="C87" s="14"/>
      <c r="D87" s="282"/>
    </row>
    <row r="88" spans="1:4" ht="18.75" thickBot="1">
      <c r="A88" s="814" t="s">
        <v>4416</v>
      </c>
      <c r="B88" s="815"/>
      <c r="C88" s="815"/>
      <c r="D88" s="816"/>
    </row>
    <row r="89" spans="1:4" ht="26.25" thickBot="1">
      <c r="A89" s="58" t="s">
        <v>1747</v>
      </c>
      <c r="B89" s="59" t="s">
        <v>1755</v>
      </c>
      <c r="C89" s="59" t="s">
        <v>1749</v>
      </c>
      <c r="D89" s="279" t="s">
        <v>4739</v>
      </c>
    </row>
    <row r="90" spans="1:4" ht="16.5" thickBot="1">
      <c r="A90" s="823" t="s">
        <v>4101</v>
      </c>
      <c r="B90" s="824"/>
      <c r="C90" s="824"/>
      <c r="D90" s="825"/>
    </row>
    <row r="91" spans="1:4" s="22" customFormat="1" ht="25.5">
      <c r="A91" s="275" t="s">
        <v>4417</v>
      </c>
      <c r="B91" s="517" t="s">
        <v>4419</v>
      </c>
      <c r="C91" s="513" t="s">
        <v>5681</v>
      </c>
      <c r="D91" s="66">
        <v>20.32</v>
      </c>
    </row>
    <row r="92" spans="1:5" s="22" customFormat="1" ht="26.25" thickBot="1">
      <c r="A92" s="277" t="s">
        <v>4418</v>
      </c>
      <c r="B92" s="520" t="s">
        <v>3192</v>
      </c>
      <c r="C92" s="516" t="s">
        <v>5681</v>
      </c>
      <c r="D92" s="69">
        <v>29.61</v>
      </c>
      <c r="E92" s="528"/>
    </row>
    <row r="93" spans="1:4" s="22" customFormat="1" ht="16.5" thickBot="1">
      <c r="A93" s="823" t="s">
        <v>1658</v>
      </c>
      <c r="B93" s="824"/>
      <c r="C93" s="824"/>
      <c r="D93" s="825"/>
    </row>
    <row r="94" spans="1:4" s="22" customFormat="1" ht="25.5">
      <c r="A94" s="281" t="s">
        <v>4115</v>
      </c>
      <c r="B94" s="526" t="s">
        <v>4136</v>
      </c>
      <c r="C94" s="527" t="s">
        <v>5680</v>
      </c>
      <c r="D94" s="63">
        <v>25.04</v>
      </c>
    </row>
    <row r="95" spans="1:4" s="22" customFormat="1" ht="25.5">
      <c r="A95" s="11" t="s">
        <v>3193</v>
      </c>
      <c r="B95" s="519" t="s">
        <v>2051</v>
      </c>
      <c r="C95" s="18" t="s">
        <v>5680</v>
      </c>
      <c r="D95" s="15">
        <v>8.51</v>
      </c>
    </row>
    <row r="96" spans="1:4" s="22" customFormat="1" ht="38.25">
      <c r="A96" s="11" t="s">
        <v>5683</v>
      </c>
      <c r="B96" s="519" t="s">
        <v>2052</v>
      </c>
      <c r="C96" s="18" t="s">
        <v>5680</v>
      </c>
      <c r="D96" s="15">
        <v>12.98</v>
      </c>
    </row>
    <row r="97" spans="1:4" s="22" customFormat="1" ht="25.5">
      <c r="A97" s="11" t="s">
        <v>5684</v>
      </c>
      <c r="B97" s="519" t="s">
        <v>5688</v>
      </c>
      <c r="C97" s="18" t="s">
        <v>5680</v>
      </c>
      <c r="D97" s="15">
        <v>20.54</v>
      </c>
    </row>
    <row r="98" spans="1:4" s="22" customFormat="1" ht="38.25">
      <c r="A98" s="11" t="s">
        <v>5685</v>
      </c>
      <c r="B98" s="519" t="s">
        <v>5689</v>
      </c>
      <c r="C98" s="18" t="s">
        <v>5680</v>
      </c>
      <c r="D98" s="15">
        <v>15.34</v>
      </c>
    </row>
    <row r="99" spans="1:4" s="22" customFormat="1" ht="25.5">
      <c r="A99" s="11" t="s">
        <v>5686</v>
      </c>
      <c r="B99" s="519" t="s">
        <v>5690</v>
      </c>
      <c r="C99" s="18" t="s">
        <v>5680</v>
      </c>
      <c r="D99" s="15">
        <v>47.4</v>
      </c>
    </row>
    <row r="100" spans="1:4" s="22" customFormat="1" ht="25.5">
      <c r="A100" s="11" t="s">
        <v>3194</v>
      </c>
      <c r="B100" s="519" t="s">
        <v>2053</v>
      </c>
      <c r="C100" s="18" t="s">
        <v>5674</v>
      </c>
      <c r="D100" s="15">
        <v>47.4</v>
      </c>
    </row>
    <row r="101" spans="1:4" s="22" customFormat="1" ht="39" thickBot="1">
      <c r="A101" s="17" t="s">
        <v>3195</v>
      </c>
      <c r="B101" s="522" t="s">
        <v>2054</v>
      </c>
      <c r="C101" s="523" t="s">
        <v>5680</v>
      </c>
      <c r="D101" s="16">
        <v>27.95</v>
      </c>
    </row>
    <row r="102" spans="1:4" s="22" customFormat="1" ht="16.5" thickBot="1">
      <c r="A102" s="823" t="s">
        <v>5675</v>
      </c>
      <c r="B102" s="824"/>
      <c r="C102" s="824"/>
      <c r="D102" s="825"/>
    </row>
    <row r="103" spans="1:4" s="22" customFormat="1" ht="38.25">
      <c r="A103" s="275" t="s">
        <v>2055</v>
      </c>
      <c r="B103" s="517" t="s">
        <v>2057</v>
      </c>
      <c r="C103" s="513" t="s">
        <v>5680</v>
      </c>
      <c r="D103" s="66">
        <v>600.92</v>
      </c>
    </row>
    <row r="104" spans="1:4" s="22" customFormat="1" ht="13.5" thickBot="1">
      <c r="A104" s="277" t="s">
        <v>2056</v>
      </c>
      <c r="B104" s="520" t="s">
        <v>2058</v>
      </c>
      <c r="C104" s="516" t="s">
        <v>5680</v>
      </c>
      <c r="D104" s="69">
        <v>144.96</v>
      </c>
    </row>
    <row r="105" spans="1:4" s="22" customFormat="1" ht="16.5" thickBot="1">
      <c r="A105" s="823" t="s">
        <v>4695</v>
      </c>
      <c r="B105" s="824"/>
      <c r="C105" s="824"/>
      <c r="D105" s="825"/>
    </row>
    <row r="106" spans="1:4" s="22" customFormat="1" ht="25.5">
      <c r="A106" s="275" t="s">
        <v>2059</v>
      </c>
      <c r="B106" s="517" t="s">
        <v>2291</v>
      </c>
      <c r="C106" s="513" t="s">
        <v>5680</v>
      </c>
      <c r="D106" s="66">
        <v>30.98</v>
      </c>
    </row>
    <row r="107" spans="1:4" s="22" customFormat="1" ht="13.5" thickBot="1">
      <c r="A107" s="277" t="s">
        <v>2060</v>
      </c>
      <c r="B107" s="524" t="s">
        <v>2292</v>
      </c>
      <c r="C107" s="516" t="s">
        <v>5680</v>
      </c>
      <c r="D107" s="69">
        <v>86.73</v>
      </c>
    </row>
    <row r="108" spans="1:4" s="22" customFormat="1" ht="16.5" thickBot="1">
      <c r="A108" s="823" t="s">
        <v>1658</v>
      </c>
      <c r="B108" s="824"/>
      <c r="C108" s="824"/>
      <c r="D108" s="825"/>
    </row>
    <row r="109" spans="1:4" s="22" customFormat="1" ht="25.5">
      <c r="A109" s="275" t="s">
        <v>4115</v>
      </c>
      <c r="B109" s="517" t="s">
        <v>4136</v>
      </c>
      <c r="C109" s="513" t="s">
        <v>5680</v>
      </c>
      <c r="D109" s="66">
        <v>25.04</v>
      </c>
    </row>
    <row r="110" spans="1:4" s="22" customFormat="1" ht="25.5">
      <c r="A110" s="11" t="s">
        <v>3193</v>
      </c>
      <c r="B110" s="519" t="s">
        <v>2295</v>
      </c>
      <c r="C110" s="18" t="s">
        <v>5680</v>
      </c>
      <c r="D110" s="15">
        <v>8.51</v>
      </c>
    </row>
    <row r="111" spans="1:4" s="22" customFormat="1" ht="38.25">
      <c r="A111" s="11" t="s">
        <v>3194</v>
      </c>
      <c r="B111" s="519" t="s">
        <v>2296</v>
      </c>
      <c r="C111" s="18" t="s">
        <v>5674</v>
      </c>
      <c r="D111" s="15">
        <v>47.4</v>
      </c>
    </row>
    <row r="112" spans="1:4" s="22" customFormat="1" ht="38.25">
      <c r="A112" s="11" t="s">
        <v>2293</v>
      </c>
      <c r="B112" s="519" t="s">
        <v>2297</v>
      </c>
      <c r="C112" s="18" t="s">
        <v>5680</v>
      </c>
      <c r="D112" s="15">
        <v>20.31</v>
      </c>
    </row>
    <row r="113" spans="1:4" s="22" customFormat="1" ht="38.25">
      <c r="A113" s="11" t="s">
        <v>2294</v>
      </c>
      <c r="B113" s="519" t="s">
        <v>2298</v>
      </c>
      <c r="C113" s="18" t="s">
        <v>5680</v>
      </c>
      <c r="D113" s="15">
        <v>24.1</v>
      </c>
    </row>
    <row r="114" spans="1:4" s="22" customFormat="1" ht="25.5">
      <c r="A114" s="11" t="s">
        <v>2299</v>
      </c>
      <c r="B114" s="519" t="s">
        <v>2300</v>
      </c>
      <c r="C114" s="18" t="s">
        <v>5680</v>
      </c>
      <c r="D114" s="15">
        <v>12.17</v>
      </c>
    </row>
    <row r="115" spans="1:4" s="22" customFormat="1" ht="25.5">
      <c r="A115" s="11" t="s">
        <v>1660</v>
      </c>
      <c r="B115" s="519" t="s">
        <v>1669</v>
      </c>
      <c r="C115" s="18" t="s">
        <v>5680</v>
      </c>
      <c r="D115" s="15">
        <v>27.95</v>
      </c>
    </row>
    <row r="116" spans="1:4" s="22" customFormat="1" ht="39" thickBot="1">
      <c r="A116" s="277" t="s">
        <v>3195</v>
      </c>
      <c r="B116" s="520" t="s">
        <v>2301</v>
      </c>
      <c r="C116" s="516" t="s">
        <v>5680</v>
      </c>
      <c r="D116" s="69">
        <v>27.95</v>
      </c>
    </row>
    <row r="117" spans="1:4" s="22" customFormat="1" ht="16.5" thickBot="1">
      <c r="A117" s="823" t="s">
        <v>5675</v>
      </c>
      <c r="B117" s="824"/>
      <c r="C117" s="824"/>
      <c r="D117" s="825"/>
    </row>
    <row r="118" spans="1:4" s="22" customFormat="1" ht="25.5">
      <c r="A118" s="275" t="s">
        <v>2055</v>
      </c>
      <c r="B118" s="517" t="s">
        <v>2302</v>
      </c>
      <c r="C118" s="513" t="s">
        <v>5680</v>
      </c>
      <c r="D118" s="66">
        <v>600.92</v>
      </c>
    </row>
    <row r="119" spans="1:4" s="22" customFormat="1" ht="13.5" thickBot="1">
      <c r="A119" s="277" t="s">
        <v>2056</v>
      </c>
      <c r="B119" s="520" t="s">
        <v>2303</v>
      </c>
      <c r="C119" s="516" t="s">
        <v>5680</v>
      </c>
      <c r="D119" s="69">
        <v>144.96</v>
      </c>
    </row>
    <row r="120" spans="1:4" s="22" customFormat="1" ht="16.5" thickBot="1">
      <c r="A120" s="823" t="s">
        <v>4695</v>
      </c>
      <c r="B120" s="824"/>
      <c r="C120" s="824"/>
      <c r="D120" s="825"/>
    </row>
    <row r="121" spans="1:4" s="22" customFormat="1" ht="25.5">
      <c r="A121" s="275" t="s">
        <v>2059</v>
      </c>
      <c r="B121" s="517" t="s">
        <v>2304</v>
      </c>
      <c r="C121" s="513" t="s">
        <v>5680</v>
      </c>
      <c r="D121" s="66">
        <v>30.98</v>
      </c>
    </row>
    <row r="122" spans="1:4" s="22" customFormat="1" ht="13.5" thickBot="1">
      <c r="A122" s="17" t="s">
        <v>2060</v>
      </c>
      <c r="B122" s="522" t="s">
        <v>2292</v>
      </c>
      <c r="C122" s="523" t="s">
        <v>5680</v>
      </c>
      <c r="D122" s="16">
        <v>86.73</v>
      </c>
    </row>
    <row r="123" spans="1:4" ht="13.5" thickBot="1">
      <c r="A123" s="70"/>
      <c r="B123" s="14"/>
      <c r="C123" s="14"/>
      <c r="D123" s="282"/>
    </row>
    <row r="124" spans="1:4" ht="34.5" customHeight="1" thickBot="1">
      <c r="A124" s="909" t="s">
        <v>1650</v>
      </c>
      <c r="B124" s="910"/>
      <c r="C124" s="910"/>
      <c r="D124" s="911"/>
    </row>
    <row r="125" spans="1:4" ht="26.25" thickBot="1">
      <c r="A125" s="58" t="s">
        <v>1747</v>
      </c>
      <c r="B125" s="59" t="s">
        <v>1755</v>
      </c>
      <c r="C125" s="59" t="s">
        <v>1749</v>
      </c>
      <c r="D125" s="279" t="s">
        <v>4739</v>
      </c>
    </row>
    <row r="126" spans="1:4" ht="16.5" thickBot="1">
      <c r="A126" s="823" t="s">
        <v>1651</v>
      </c>
      <c r="B126" s="824"/>
      <c r="C126" s="824"/>
      <c r="D126" s="825"/>
    </row>
    <row r="127" spans="1:4" s="22" customFormat="1" ht="26.25" thickBot="1">
      <c r="A127" s="278" t="s">
        <v>1652</v>
      </c>
      <c r="B127" s="529" t="s">
        <v>1653</v>
      </c>
      <c r="C127" s="530" t="s">
        <v>5681</v>
      </c>
      <c r="D127" s="531">
        <v>28.5</v>
      </c>
    </row>
    <row r="128" spans="1:4" s="22" customFormat="1" ht="16.5" thickBot="1">
      <c r="A128" s="823" t="s">
        <v>4114</v>
      </c>
      <c r="B128" s="824"/>
      <c r="C128" s="824"/>
      <c r="D128" s="825"/>
    </row>
    <row r="129" spans="1:4" s="22" customFormat="1" ht="25.5">
      <c r="A129" s="275" t="s">
        <v>1654</v>
      </c>
      <c r="B129" s="517" t="s">
        <v>5587</v>
      </c>
      <c r="C129" s="513" t="s">
        <v>5674</v>
      </c>
      <c r="D129" s="66">
        <v>17.7</v>
      </c>
    </row>
    <row r="130" spans="1:4" s="22" customFormat="1" ht="25.5">
      <c r="A130" s="11" t="s">
        <v>1655</v>
      </c>
      <c r="B130" s="519" t="s">
        <v>5588</v>
      </c>
      <c r="C130" s="18" t="s">
        <v>5680</v>
      </c>
      <c r="D130" s="15">
        <v>43.66</v>
      </c>
    </row>
    <row r="131" spans="1:4" s="22" customFormat="1" ht="25.5">
      <c r="A131" s="11" t="s">
        <v>1656</v>
      </c>
      <c r="B131" s="519" t="s">
        <v>5589</v>
      </c>
      <c r="C131" s="18" t="s">
        <v>1753</v>
      </c>
      <c r="D131" s="15">
        <v>12.98</v>
      </c>
    </row>
    <row r="132" spans="1:4" s="22" customFormat="1" ht="12.75">
      <c r="A132" s="11" t="s">
        <v>5583</v>
      </c>
      <c r="B132" s="519" t="s">
        <v>5590</v>
      </c>
      <c r="C132" s="18" t="s">
        <v>5680</v>
      </c>
      <c r="D132" s="15">
        <v>80.24</v>
      </c>
    </row>
    <row r="133" spans="1:4" s="22" customFormat="1" ht="38.25">
      <c r="A133" s="11" t="s">
        <v>5584</v>
      </c>
      <c r="B133" s="519" t="s">
        <v>5591</v>
      </c>
      <c r="C133" s="18" t="s">
        <v>5680</v>
      </c>
      <c r="D133" s="15">
        <v>42.48</v>
      </c>
    </row>
    <row r="134" spans="1:4" s="22" customFormat="1" ht="25.5">
      <c r="A134" s="11" t="s">
        <v>5585</v>
      </c>
      <c r="B134" s="519" t="s">
        <v>4361</v>
      </c>
      <c r="C134" s="18" t="s">
        <v>5680</v>
      </c>
      <c r="D134" s="15">
        <v>42.48</v>
      </c>
    </row>
    <row r="135" spans="1:4" s="22" customFormat="1" ht="26.25" thickBot="1">
      <c r="A135" s="277" t="s">
        <v>5586</v>
      </c>
      <c r="B135" s="520" t="s">
        <v>4362</v>
      </c>
      <c r="C135" s="516" t="s">
        <v>5680</v>
      </c>
      <c r="D135" s="69">
        <v>40.12</v>
      </c>
    </row>
    <row r="136" spans="1:4" s="22" customFormat="1" ht="16.5" thickBot="1">
      <c r="A136" s="823" t="s">
        <v>5675</v>
      </c>
      <c r="B136" s="824"/>
      <c r="C136" s="824"/>
      <c r="D136" s="825"/>
    </row>
    <row r="137" spans="1:4" s="22" customFormat="1" ht="39" thickBot="1">
      <c r="A137" s="374" t="s">
        <v>4363</v>
      </c>
      <c r="B137" s="532" t="s">
        <v>4364</v>
      </c>
      <c r="C137" s="533" t="s">
        <v>5680</v>
      </c>
      <c r="D137" s="534">
        <v>880.93</v>
      </c>
    </row>
    <row r="138" spans="1:4" s="22" customFormat="1" ht="16.5" thickBot="1">
      <c r="A138" s="823" t="s">
        <v>4365</v>
      </c>
      <c r="B138" s="824"/>
      <c r="C138" s="824"/>
      <c r="D138" s="825"/>
    </row>
    <row r="139" spans="1:4" s="22" customFormat="1" ht="25.5">
      <c r="A139" s="275" t="s">
        <v>4366</v>
      </c>
      <c r="B139" s="517" t="s">
        <v>4351</v>
      </c>
      <c r="C139" s="513" t="s">
        <v>5680</v>
      </c>
      <c r="D139" s="66">
        <v>289.1</v>
      </c>
    </row>
    <row r="140" spans="1:4" s="22" customFormat="1" ht="25.5">
      <c r="A140" s="11" t="s">
        <v>2059</v>
      </c>
      <c r="B140" s="519" t="s">
        <v>2304</v>
      </c>
      <c r="C140" s="18" t="s">
        <v>5680</v>
      </c>
      <c r="D140" s="15">
        <v>30.98</v>
      </c>
    </row>
    <row r="141" spans="1:4" s="22" customFormat="1" ht="26.25" thickBot="1">
      <c r="A141" s="17" t="s">
        <v>4367</v>
      </c>
      <c r="B141" s="522" t="s">
        <v>4352</v>
      </c>
      <c r="C141" s="523" t="s">
        <v>5680</v>
      </c>
      <c r="D141" s="16">
        <v>345.68</v>
      </c>
    </row>
    <row r="142" spans="1:4" ht="13.5" thickBot="1">
      <c r="A142" s="70"/>
      <c r="B142" s="14"/>
      <c r="C142" s="14"/>
      <c r="D142" s="282"/>
    </row>
    <row r="143" spans="1:4" ht="39.75" customHeight="1" thickBot="1">
      <c r="A143" s="845" t="s">
        <v>4353</v>
      </c>
      <c r="B143" s="846"/>
      <c r="C143" s="846"/>
      <c r="D143" s="847"/>
    </row>
    <row r="144" spans="1:4" ht="26.25" thickBot="1">
      <c r="A144" s="58" t="s">
        <v>1747</v>
      </c>
      <c r="B144" s="59" t="s">
        <v>1755</v>
      </c>
      <c r="C144" s="59" t="s">
        <v>1749</v>
      </c>
      <c r="D144" s="279" t="s">
        <v>4739</v>
      </c>
    </row>
    <row r="145" spans="1:4" ht="16.5" thickBot="1">
      <c r="A145" s="823" t="s">
        <v>4354</v>
      </c>
      <c r="B145" s="824"/>
      <c r="C145" s="824"/>
      <c r="D145" s="825"/>
    </row>
    <row r="146" spans="1:4" s="22" customFormat="1" ht="38.25">
      <c r="A146" s="275" t="s">
        <v>4355</v>
      </c>
      <c r="B146" s="517" t="s">
        <v>3108</v>
      </c>
      <c r="C146" s="513" t="s">
        <v>5680</v>
      </c>
      <c r="D146" s="66">
        <v>346.92</v>
      </c>
    </row>
    <row r="147" spans="1:4" s="22" customFormat="1" ht="38.25">
      <c r="A147" s="11" t="s">
        <v>4356</v>
      </c>
      <c r="B147" s="519" t="s">
        <v>322</v>
      </c>
      <c r="C147" s="18" t="s">
        <v>5680</v>
      </c>
      <c r="D147" s="15">
        <v>390.58</v>
      </c>
    </row>
    <row r="148" spans="1:4" s="22" customFormat="1" ht="38.25">
      <c r="A148" s="11" t="s">
        <v>4357</v>
      </c>
      <c r="B148" s="519" t="s">
        <v>323</v>
      </c>
      <c r="C148" s="18" t="s">
        <v>5680</v>
      </c>
      <c r="D148" s="15">
        <v>520.38</v>
      </c>
    </row>
    <row r="149" spans="1:4" s="22" customFormat="1" ht="38.25">
      <c r="A149" s="11" t="s">
        <v>4358</v>
      </c>
      <c r="B149" s="519" t="s">
        <v>324</v>
      </c>
      <c r="C149" s="18" t="s">
        <v>5680</v>
      </c>
      <c r="D149" s="15">
        <v>621.86</v>
      </c>
    </row>
    <row r="150" spans="1:4" s="22" customFormat="1" ht="38.25">
      <c r="A150" s="11" t="s">
        <v>4359</v>
      </c>
      <c r="B150" s="519" t="s">
        <v>325</v>
      </c>
      <c r="C150" s="18" t="s">
        <v>5680</v>
      </c>
      <c r="D150" s="15">
        <v>743.4</v>
      </c>
    </row>
    <row r="151" spans="1:4" s="22" customFormat="1" ht="26.25" thickBot="1">
      <c r="A151" s="277" t="s">
        <v>4360</v>
      </c>
      <c r="B151" s="520" t="s">
        <v>326</v>
      </c>
      <c r="C151" s="516" t="s">
        <v>5680</v>
      </c>
      <c r="D151" s="69">
        <v>945.18</v>
      </c>
    </row>
    <row r="152" spans="1:4" s="22" customFormat="1" ht="16.5" thickBot="1">
      <c r="A152" s="823" t="s">
        <v>327</v>
      </c>
      <c r="B152" s="824"/>
      <c r="C152" s="824"/>
      <c r="D152" s="825"/>
    </row>
    <row r="153" spans="1:4" s="22" customFormat="1" ht="38.25">
      <c r="A153" s="275" t="s">
        <v>328</v>
      </c>
      <c r="B153" s="517" t="s">
        <v>330</v>
      </c>
      <c r="C153" s="513" t="s">
        <v>5680</v>
      </c>
      <c r="D153" s="15">
        <v>14.16</v>
      </c>
    </row>
    <row r="154" spans="1:4" s="22" customFormat="1" ht="39" thickBot="1">
      <c r="A154" s="277" t="s">
        <v>329</v>
      </c>
      <c r="B154" s="520" t="s">
        <v>331</v>
      </c>
      <c r="C154" s="516" t="s">
        <v>5680</v>
      </c>
      <c r="D154" s="16">
        <v>28.32</v>
      </c>
    </row>
    <row r="155" spans="1:4" s="22" customFormat="1" ht="16.5" thickBot="1">
      <c r="A155" s="823" t="s">
        <v>5675</v>
      </c>
      <c r="B155" s="824"/>
      <c r="C155" s="824"/>
      <c r="D155" s="825"/>
    </row>
    <row r="156" spans="1:4" s="22" customFormat="1" ht="39" thickBot="1">
      <c r="A156" s="278" t="s">
        <v>4363</v>
      </c>
      <c r="B156" s="529" t="s">
        <v>4364</v>
      </c>
      <c r="C156" s="530" t="s">
        <v>5680</v>
      </c>
      <c r="D156" s="531">
        <v>880.93</v>
      </c>
    </row>
    <row r="157" spans="1:4" s="22" customFormat="1" ht="16.5" thickBot="1">
      <c r="A157" s="823" t="s">
        <v>4695</v>
      </c>
      <c r="B157" s="824"/>
      <c r="C157" s="824"/>
      <c r="D157" s="825"/>
    </row>
    <row r="158" spans="1:4" s="22" customFormat="1" ht="25.5">
      <c r="A158" s="275" t="s">
        <v>2059</v>
      </c>
      <c r="B158" s="517" t="s">
        <v>2304</v>
      </c>
      <c r="C158" s="513" t="s">
        <v>5680</v>
      </c>
      <c r="D158" s="66">
        <v>30.98</v>
      </c>
    </row>
    <row r="159" spans="1:4" s="22" customFormat="1" ht="26.25" thickBot="1">
      <c r="A159" s="17" t="s">
        <v>4367</v>
      </c>
      <c r="B159" s="522" t="s">
        <v>4352</v>
      </c>
      <c r="C159" s="523" t="s">
        <v>5680</v>
      </c>
      <c r="D159" s="16">
        <v>345.68</v>
      </c>
    </row>
    <row r="160" spans="1:4" ht="13.5" thickBot="1">
      <c r="A160" s="371"/>
      <c r="B160" s="372"/>
      <c r="C160" s="372"/>
      <c r="D160" s="373"/>
    </row>
    <row r="161" spans="1:4" ht="34.5" customHeight="1" thickBot="1">
      <c r="A161" s="912" t="s">
        <v>332</v>
      </c>
      <c r="B161" s="913"/>
      <c r="C161" s="913"/>
      <c r="D161" s="914"/>
    </row>
    <row r="162" spans="1:4" ht="26.25" thickBot="1">
      <c r="A162" s="58" t="s">
        <v>1747</v>
      </c>
      <c r="B162" s="59" t="s">
        <v>1755</v>
      </c>
      <c r="C162" s="59" t="s">
        <v>1749</v>
      </c>
      <c r="D162" s="279" t="s">
        <v>4739</v>
      </c>
    </row>
    <row r="163" spans="1:4" ht="16.5" thickBot="1">
      <c r="A163" s="823" t="s">
        <v>333</v>
      </c>
      <c r="B163" s="824"/>
      <c r="C163" s="824"/>
      <c r="D163" s="825"/>
    </row>
    <row r="164" spans="1:5" s="22" customFormat="1" ht="25.5">
      <c r="A164" s="281" t="s">
        <v>334</v>
      </c>
      <c r="B164" s="526" t="s">
        <v>1684</v>
      </c>
      <c r="C164" s="527" t="s">
        <v>5680</v>
      </c>
      <c r="D164" s="63">
        <v>83.86</v>
      </c>
      <c r="E164" s="6"/>
    </row>
    <row r="165" spans="1:5" s="22" customFormat="1" ht="25.5">
      <c r="A165" s="11" t="s">
        <v>335</v>
      </c>
      <c r="B165" s="519" t="s">
        <v>1220</v>
      </c>
      <c r="C165" s="18" t="s">
        <v>5680</v>
      </c>
      <c r="D165" s="15">
        <v>104.52</v>
      </c>
      <c r="E165" s="6"/>
    </row>
    <row r="166" spans="1:5" s="22" customFormat="1" ht="25.5">
      <c r="A166" s="11" t="s">
        <v>336</v>
      </c>
      <c r="B166" s="519" t="s">
        <v>1221</v>
      </c>
      <c r="C166" s="18" t="s">
        <v>5680</v>
      </c>
      <c r="D166" s="15">
        <v>127.62</v>
      </c>
      <c r="E166" s="6"/>
    </row>
    <row r="167" spans="1:5" s="22" customFormat="1" ht="25.5">
      <c r="A167" s="11" t="s">
        <v>1678</v>
      </c>
      <c r="B167" s="519" t="s">
        <v>1222</v>
      </c>
      <c r="C167" s="18" t="s">
        <v>5680</v>
      </c>
      <c r="D167" s="15">
        <v>151.93</v>
      </c>
      <c r="E167" s="6"/>
    </row>
    <row r="168" spans="1:5" s="22" customFormat="1" ht="25.5">
      <c r="A168" s="11" t="s">
        <v>1679</v>
      </c>
      <c r="B168" s="519" t="s">
        <v>1223</v>
      </c>
      <c r="C168" s="18" t="s">
        <v>5680</v>
      </c>
      <c r="D168" s="15">
        <v>195.68</v>
      </c>
      <c r="E168" s="6"/>
    </row>
    <row r="169" spans="1:5" s="22" customFormat="1" ht="25.5">
      <c r="A169" s="11" t="s">
        <v>1680</v>
      </c>
      <c r="B169" s="519" t="s">
        <v>1224</v>
      </c>
      <c r="C169" s="18" t="s">
        <v>5680</v>
      </c>
      <c r="D169" s="15">
        <v>273.47</v>
      </c>
      <c r="E169" s="6"/>
    </row>
    <row r="170" spans="1:5" s="22" customFormat="1" ht="25.5">
      <c r="A170" s="11" t="s">
        <v>1681</v>
      </c>
      <c r="B170" s="519" t="s">
        <v>377</v>
      </c>
      <c r="C170" s="18" t="s">
        <v>5680</v>
      </c>
      <c r="D170" s="15">
        <v>346.39</v>
      </c>
      <c r="E170" s="6"/>
    </row>
    <row r="171" spans="1:5" s="22" customFormat="1" ht="25.5">
      <c r="A171" s="11" t="s">
        <v>1682</v>
      </c>
      <c r="B171" s="519" t="s">
        <v>378</v>
      </c>
      <c r="C171" s="18" t="s">
        <v>5680</v>
      </c>
      <c r="D171" s="15">
        <v>403.51</v>
      </c>
      <c r="E171" s="6"/>
    </row>
    <row r="172" spans="1:5" s="22" customFormat="1" ht="26.25" thickBot="1">
      <c r="A172" s="17" t="s">
        <v>1683</v>
      </c>
      <c r="B172" s="522" t="s">
        <v>379</v>
      </c>
      <c r="C172" s="523" t="s">
        <v>5680</v>
      </c>
      <c r="D172" s="16">
        <v>520.19</v>
      </c>
      <c r="E172" s="6"/>
    </row>
    <row r="173" spans="1:4" s="22" customFormat="1" ht="16.5" thickBot="1">
      <c r="A173" s="823" t="s">
        <v>5675</v>
      </c>
      <c r="B173" s="824"/>
      <c r="C173" s="824"/>
      <c r="D173" s="825"/>
    </row>
    <row r="174" spans="1:4" s="22" customFormat="1" ht="39" thickBot="1">
      <c r="A174" s="278" t="s">
        <v>4363</v>
      </c>
      <c r="B174" s="529" t="s">
        <v>4364</v>
      </c>
      <c r="C174" s="530" t="s">
        <v>5680</v>
      </c>
      <c r="D174" s="531">
        <v>880.93</v>
      </c>
    </row>
    <row r="175" spans="1:4" s="22" customFormat="1" ht="16.5" thickBot="1">
      <c r="A175" s="823" t="s">
        <v>4695</v>
      </c>
      <c r="B175" s="824"/>
      <c r="C175" s="824"/>
      <c r="D175" s="825"/>
    </row>
    <row r="176" spans="1:4" s="22" customFormat="1" ht="25.5">
      <c r="A176" s="275" t="s">
        <v>2059</v>
      </c>
      <c r="B176" s="517" t="s">
        <v>2304</v>
      </c>
      <c r="C176" s="513" t="s">
        <v>5680</v>
      </c>
      <c r="D176" s="66">
        <v>30.98</v>
      </c>
    </row>
    <row r="177" spans="1:4" s="22" customFormat="1" ht="26.25" thickBot="1">
      <c r="A177" s="17" t="s">
        <v>4367</v>
      </c>
      <c r="B177" s="522" t="s">
        <v>4352</v>
      </c>
      <c r="C177" s="523" t="s">
        <v>5680</v>
      </c>
      <c r="D177" s="16">
        <v>345.68</v>
      </c>
    </row>
    <row r="178" spans="1:4" ht="13.5" thickBot="1">
      <c r="A178" s="70"/>
      <c r="B178" s="14"/>
      <c r="C178" s="14"/>
      <c r="D178" s="282"/>
    </row>
    <row r="179" spans="1:4" ht="34.5" customHeight="1" thickBot="1">
      <c r="A179" s="912" t="s">
        <v>380</v>
      </c>
      <c r="B179" s="913"/>
      <c r="C179" s="913"/>
      <c r="D179" s="914"/>
    </row>
    <row r="180" spans="1:4" ht="26.25" thickBot="1">
      <c r="A180" s="58" t="s">
        <v>1747</v>
      </c>
      <c r="B180" s="59" t="s">
        <v>1755</v>
      </c>
      <c r="C180" s="59" t="s">
        <v>1749</v>
      </c>
      <c r="D180" s="279" t="s">
        <v>4739</v>
      </c>
    </row>
    <row r="181" spans="1:4" ht="16.5" thickBot="1">
      <c r="A181" s="823" t="s">
        <v>381</v>
      </c>
      <c r="B181" s="824"/>
      <c r="C181" s="824"/>
      <c r="D181" s="825"/>
    </row>
    <row r="182" spans="1:5" s="22" customFormat="1" ht="38.25">
      <c r="A182" s="281" t="s">
        <v>382</v>
      </c>
      <c r="B182" s="526" t="s">
        <v>4426</v>
      </c>
      <c r="C182" s="527" t="s">
        <v>5680</v>
      </c>
      <c r="D182" s="63">
        <v>96.64</v>
      </c>
      <c r="E182" s="6"/>
    </row>
    <row r="183" spans="1:5" s="22" customFormat="1" ht="38.25">
      <c r="A183" s="11" t="s">
        <v>4420</v>
      </c>
      <c r="B183" s="519" t="s">
        <v>4427</v>
      </c>
      <c r="C183" s="18" t="s">
        <v>5680</v>
      </c>
      <c r="D183" s="15">
        <v>118.94</v>
      </c>
      <c r="E183" s="6"/>
    </row>
    <row r="184" spans="1:5" s="22" customFormat="1" ht="38.25">
      <c r="A184" s="11" t="s">
        <v>4421</v>
      </c>
      <c r="B184" s="519" t="s">
        <v>3721</v>
      </c>
      <c r="C184" s="18" t="s">
        <v>5680</v>
      </c>
      <c r="D184" s="15">
        <v>184.61</v>
      </c>
      <c r="E184" s="6"/>
    </row>
    <row r="185" spans="1:5" s="22" customFormat="1" ht="38.25">
      <c r="A185" s="11" t="s">
        <v>4422</v>
      </c>
      <c r="B185" s="519" t="s">
        <v>3722</v>
      </c>
      <c r="C185" s="18" t="s">
        <v>5680</v>
      </c>
      <c r="D185" s="15">
        <v>340.73</v>
      </c>
      <c r="E185" s="6"/>
    </row>
    <row r="186" spans="1:5" s="22" customFormat="1" ht="38.25">
      <c r="A186" s="11" t="s">
        <v>4423</v>
      </c>
      <c r="B186" s="519" t="s">
        <v>4702</v>
      </c>
      <c r="C186" s="18" t="s">
        <v>5680</v>
      </c>
      <c r="D186" s="15">
        <v>468.34</v>
      </c>
      <c r="E186" s="6"/>
    </row>
    <row r="187" spans="1:5" s="22" customFormat="1" ht="38.25">
      <c r="A187" s="11" t="s">
        <v>4424</v>
      </c>
      <c r="B187" s="519" t="s">
        <v>4703</v>
      </c>
      <c r="C187" s="18" t="s">
        <v>5680</v>
      </c>
      <c r="D187" s="15">
        <v>568.7</v>
      </c>
      <c r="E187" s="6"/>
    </row>
    <row r="188" spans="1:5" s="22" customFormat="1" ht="39" thickBot="1">
      <c r="A188" s="17" t="s">
        <v>4425</v>
      </c>
      <c r="B188" s="522" t="s">
        <v>4704</v>
      </c>
      <c r="C188" s="523" t="s">
        <v>5680</v>
      </c>
      <c r="D188" s="16">
        <v>657.91</v>
      </c>
      <c r="E188" s="6"/>
    </row>
    <row r="189" spans="1:4" s="22" customFormat="1" ht="16.5" thickBot="1">
      <c r="A189" s="918" t="s">
        <v>5675</v>
      </c>
      <c r="B189" s="919"/>
      <c r="C189" s="919"/>
      <c r="D189" s="920"/>
    </row>
    <row r="190" spans="1:4" s="22" customFormat="1" ht="39" thickBot="1">
      <c r="A190" s="278" t="s">
        <v>4363</v>
      </c>
      <c r="B190" s="529" t="s">
        <v>4364</v>
      </c>
      <c r="C190" s="535" t="s">
        <v>5680</v>
      </c>
      <c r="D190" s="536">
        <v>880.93</v>
      </c>
    </row>
    <row r="191" spans="1:4" s="22" customFormat="1" ht="16.5" thickBot="1">
      <c r="A191" s="918" t="s">
        <v>4695</v>
      </c>
      <c r="B191" s="919"/>
      <c r="C191" s="919"/>
      <c r="D191" s="920"/>
    </row>
    <row r="192" spans="1:4" s="22" customFormat="1" ht="25.5">
      <c r="A192" s="275" t="s">
        <v>2059</v>
      </c>
      <c r="B192" s="517" t="s">
        <v>2304</v>
      </c>
      <c r="C192" s="513" t="s">
        <v>5680</v>
      </c>
      <c r="D192" s="66">
        <v>30.98</v>
      </c>
    </row>
    <row r="193" spans="1:4" s="22" customFormat="1" ht="26.25" thickBot="1">
      <c r="A193" s="17" t="s">
        <v>4367</v>
      </c>
      <c r="B193" s="522" t="s">
        <v>4352</v>
      </c>
      <c r="C193" s="523" t="s">
        <v>5680</v>
      </c>
      <c r="D193" s="16">
        <v>345.68</v>
      </c>
    </row>
    <row r="194" spans="1:4" s="22" customFormat="1" ht="13.5" thickBot="1">
      <c r="A194" s="537"/>
      <c r="B194" s="538"/>
      <c r="C194" s="538"/>
      <c r="D194" s="71"/>
    </row>
    <row r="195" spans="1:4" ht="34.5" customHeight="1" thickBot="1">
      <c r="A195" s="845" t="s">
        <v>5629</v>
      </c>
      <c r="B195" s="846"/>
      <c r="C195" s="846"/>
      <c r="D195" s="847"/>
    </row>
    <row r="196" spans="1:4" ht="26.25" thickBot="1">
      <c r="A196" s="272" t="s">
        <v>1747</v>
      </c>
      <c r="B196" s="273" t="s">
        <v>1755</v>
      </c>
      <c r="C196" s="273" t="s">
        <v>1749</v>
      </c>
      <c r="D196" s="274" t="s">
        <v>4739</v>
      </c>
    </row>
    <row r="197" spans="1:4" ht="34.5" customHeight="1" thickBot="1">
      <c r="A197" s="915" t="s">
        <v>5630</v>
      </c>
      <c r="B197" s="916"/>
      <c r="C197" s="916"/>
      <c r="D197" s="917"/>
    </row>
    <row r="198" spans="1:4" s="22" customFormat="1" ht="12.75">
      <c r="A198" s="275" t="s">
        <v>5631</v>
      </c>
      <c r="B198" s="513" t="s">
        <v>5638</v>
      </c>
      <c r="C198" s="513" t="s">
        <v>5680</v>
      </c>
      <c r="D198" s="66">
        <v>40.11</v>
      </c>
    </row>
    <row r="199" spans="1:4" s="22" customFormat="1" ht="12.75">
      <c r="A199" s="11" t="s">
        <v>5632</v>
      </c>
      <c r="B199" s="18" t="s">
        <v>5639</v>
      </c>
      <c r="C199" s="18" t="s">
        <v>5680</v>
      </c>
      <c r="D199" s="15">
        <v>75.35</v>
      </c>
    </row>
    <row r="200" spans="1:4" s="22" customFormat="1" ht="12.75">
      <c r="A200" s="11" t="s">
        <v>5633</v>
      </c>
      <c r="B200" s="18" t="s">
        <v>5640</v>
      </c>
      <c r="C200" s="18" t="s">
        <v>5680</v>
      </c>
      <c r="D200" s="15">
        <v>109.39</v>
      </c>
    </row>
    <row r="201" spans="1:4" s="22" customFormat="1" ht="12.75">
      <c r="A201" s="11" t="s">
        <v>5634</v>
      </c>
      <c r="B201" s="18" t="s">
        <v>5641</v>
      </c>
      <c r="C201" s="18" t="s">
        <v>5680</v>
      </c>
      <c r="D201" s="15">
        <v>131.26</v>
      </c>
    </row>
    <row r="202" spans="1:4" s="22" customFormat="1" ht="12.75">
      <c r="A202" s="11" t="s">
        <v>5635</v>
      </c>
      <c r="B202" s="18" t="s">
        <v>5642</v>
      </c>
      <c r="C202" s="18" t="s">
        <v>5680</v>
      </c>
      <c r="D202" s="15">
        <v>269.82</v>
      </c>
    </row>
    <row r="203" spans="1:4" s="22" customFormat="1" ht="12.75">
      <c r="A203" s="11" t="s">
        <v>5636</v>
      </c>
      <c r="B203" s="18" t="s">
        <v>5643</v>
      </c>
      <c r="C203" s="18" t="s">
        <v>5680</v>
      </c>
      <c r="D203" s="15">
        <v>444.84</v>
      </c>
    </row>
    <row r="204" spans="1:4" s="22" customFormat="1" ht="13.5" thickBot="1">
      <c r="A204" s="277" t="s">
        <v>5637</v>
      </c>
      <c r="B204" s="516" t="s">
        <v>5644</v>
      </c>
      <c r="C204" s="516" t="s">
        <v>5680</v>
      </c>
      <c r="D204" s="69">
        <v>878.73</v>
      </c>
    </row>
    <row r="205" spans="1:4" ht="16.5" thickBot="1">
      <c r="A205" s="915" t="s">
        <v>327</v>
      </c>
      <c r="B205" s="916"/>
      <c r="C205" s="916"/>
      <c r="D205" s="917"/>
    </row>
    <row r="206" spans="1:4" ht="25.5">
      <c r="A206" s="275" t="s">
        <v>5645</v>
      </c>
      <c r="B206" s="82" t="s">
        <v>5646</v>
      </c>
      <c r="C206" s="276" t="s">
        <v>5680</v>
      </c>
      <c r="D206" s="66">
        <v>37.68</v>
      </c>
    </row>
    <row r="207" spans="1:4" ht="12.75">
      <c r="A207" s="11" t="s">
        <v>5647</v>
      </c>
      <c r="B207" s="18" t="s">
        <v>5648</v>
      </c>
      <c r="C207" s="3" t="s">
        <v>5680</v>
      </c>
      <c r="D207" s="15">
        <v>8.51</v>
      </c>
    </row>
    <row r="208" spans="1:4" ht="25.5">
      <c r="A208" s="11" t="s">
        <v>5649</v>
      </c>
      <c r="B208" s="4" t="s">
        <v>5650</v>
      </c>
      <c r="C208" s="3" t="s">
        <v>5680</v>
      </c>
      <c r="D208" s="15">
        <v>29.17</v>
      </c>
    </row>
    <row r="209" spans="1:4" ht="26.25" thickBot="1">
      <c r="A209" s="17" t="s">
        <v>5651</v>
      </c>
      <c r="B209" s="13" t="s">
        <v>5335</v>
      </c>
      <c r="C209" s="10" t="s">
        <v>5680</v>
      </c>
      <c r="D209" s="16">
        <v>40.11</v>
      </c>
    </row>
  </sheetData>
  <sheetProtection/>
  <mergeCells count="41">
    <mergeCell ref="A173:D173"/>
    <mergeCell ref="A175:D175"/>
    <mergeCell ref="A179:D179"/>
    <mergeCell ref="A181:D181"/>
    <mergeCell ref="A195:D195"/>
    <mergeCell ref="A197:D197"/>
    <mergeCell ref="A205:D205"/>
    <mergeCell ref="A189:D189"/>
    <mergeCell ref="A191:D191"/>
    <mergeCell ref="A138:D138"/>
    <mergeCell ref="A143:D143"/>
    <mergeCell ref="A145:D145"/>
    <mergeCell ref="A152:D152"/>
    <mergeCell ref="A155:D155"/>
    <mergeCell ref="A157:D157"/>
    <mergeCell ref="A161:D161"/>
    <mergeCell ref="A163:D163"/>
    <mergeCell ref="A105:D105"/>
    <mergeCell ref="A108:D108"/>
    <mergeCell ref="A117:D117"/>
    <mergeCell ref="A120:D120"/>
    <mergeCell ref="A124:D124"/>
    <mergeCell ref="A126:D126"/>
    <mergeCell ref="A128:D128"/>
    <mergeCell ref="A136:D136"/>
    <mergeCell ref="A45:D45"/>
    <mergeCell ref="A66:D66"/>
    <mergeCell ref="A72:D72"/>
    <mergeCell ref="A76:D76"/>
    <mergeCell ref="A88:D88"/>
    <mergeCell ref="A90:D90"/>
    <mergeCell ref="A93:D93"/>
    <mergeCell ref="A102:D102"/>
    <mergeCell ref="A1:D1"/>
    <mergeCell ref="A3:D3"/>
    <mergeCell ref="A7:D7"/>
    <mergeCell ref="A12:D12"/>
    <mergeCell ref="A17:D17"/>
    <mergeCell ref="A26:D26"/>
    <mergeCell ref="A35:D35"/>
    <mergeCell ref="A37:D37"/>
  </mergeCells>
  <printOptions/>
  <pageMargins left="0.75" right="0.75" top="0.4" bottom="0.31" header="0.5" footer="0.5"/>
  <pageSetup fitToHeight="6" horizontalDpi="300" verticalDpi="300" orientation="portrait" paperSize="9" scale="82" r:id="rId1"/>
  <rowBreaks count="5" manualBreakCount="5">
    <brk id="34" max="255" man="1"/>
    <brk id="69" max="3" man="1"/>
    <brk id="104" max="255" man="1"/>
    <brk id="141" max="255" man="1"/>
    <brk id="17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40">
      <selection activeCell="A34" sqref="A34:D34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3" width="10.75390625" style="0" customWidth="1"/>
    <col min="4" max="4" width="15.75390625" style="0" customWidth="1"/>
  </cols>
  <sheetData>
    <row r="1" spans="1:4" ht="18">
      <c r="A1" s="924" t="s">
        <v>3735</v>
      </c>
      <c r="B1" s="925"/>
      <c r="C1" s="925"/>
      <c r="D1" s="926"/>
    </row>
    <row r="2" spans="1:4" ht="25.5">
      <c r="A2" s="7" t="s">
        <v>1747</v>
      </c>
      <c r="B2" s="2" t="s">
        <v>1755</v>
      </c>
      <c r="C2" s="2" t="s">
        <v>1749</v>
      </c>
      <c r="D2" s="19" t="s">
        <v>4739</v>
      </c>
    </row>
    <row r="3" spans="1:4" ht="15.75">
      <c r="A3" s="921" t="s">
        <v>3736</v>
      </c>
      <c r="B3" s="922"/>
      <c r="C3" s="922"/>
      <c r="D3" s="923"/>
    </row>
    <row r="4" spans="1:4" s="22" customFormat="1" ht="25.5">
      <c r="A4" s="11" t="s">
        <v>3737</v>
      </c>
      <c r="B4" s="519" t="s">
        <v>3738</v>
      </c>
      <c r="C4" s="18" t="s">
        <v>5681</v>
      </c>
      <c r="D4" s="15">
        <v>9.91</v>
      </c>
    </row>
    <row r="5" spans="1:4" s="22" customFormat="1" ht="15.75">
      <c r="A5" s="921" t="s">
        <v>3739</v>
      </c>
      <c r="B5" s="922"/>
      <c r="C5" s="922"/>
      <c r="D5" s="923"/>
    </row>
    <row r="6" spans="1:5" s="22" customFormat="1" ht="25.5">
      <c r="A6" s="541" t="s">
        <v>5105</v>
      </c>
      <c r="B6" s="519" t="s">
        <v>5114</v>
      </c>
      <c r="C6" s="18" t="s">
        <v>3740</v>
      </c>
      <c r="D6" s="15">
        <v>266.68</v>
      </c>
      <c r="E6" s="538"/>
    </row>
    <row r="7" spans="1:4" s="22" customFormat="1" ht="25.5">
      <c r="A7" s="541" t="s">
        <v>5107</v>
      </c>
      <c r="B7" s="519" t="s">
        <v>5115</v>
      </c>
      <c r="C7" s="18" t="s">
        <v>3740</v>
      </c>
      <c r="D7" s="15">
        <v>345.74</v>
      </c>
    </row>
    <row r="8" spans="1:4" s="22" customFormat="1" ht="25.5">
      <c r="A8" s="541" t="s">
        <v>5108</v>
      </c>
      <c r="B8" s="519" t="s">
        <v>5116</v>
      </c>
      <c r="C8" s="18" t="s">
        <v>3740</v>
      </c>
      <c r="D8" s="15">
        <v>423.62</v>
      </c>
    </row>
    <row r="9" spans="1:4" s="22" customFormat="1" ht="25.5">
      <c r="A9" s="541" t="s">
        <v>5106</v>
      </c>
      <c r="B9" s="519" t="s">
        <v>5117</v>
      </c>
      <c r="C9" s="18" t="s">
        <v>3740</v>
      </c>
      <c r="D9" s="15">
        <v>501.5</v>
      </c>
    </row>
    <row r="10" spans="1:4" s="22" customFormat="1" ht="25.5">
      <c r="A10" s="541" t="s">
        <v>5109</v>
      </c>
      <c r="B10" s="519" t="s">
        <v>5118</v>
      </c>
      <c r="C10" s="18" t="s">
        <v>3740</v>
      </c>
      <c r="D10" s="15">
        <v>580.56</v>
      </c>
    </row>
    <row r="11" spans="1:4" s="22" customFormat="1" ht="25.5">
      <c r="A11" s="541" t="s">
        <v>5110</v>
      </c>
      <c r="B11" s="519" t="s">
        <v>5119</v>
      </c>
      <c r="C11" s="18" t="s">
        <v>3740</v>
      </c>
      <c r="D11" s="15">
        <v>738.68</v>
      </c>
    </row>
    <row r="12" spans="1:4" s="22" customFormat="1" ht="25.5">
      <c r="A12" s="541" t="s">
        <v>5111</v>
      </c>
      <c r="B12" s="519" t="s">
        <v>5120</v>
      </c>
      <c r="C12" s="18" t="s">
        <v>3740</v>
      </c>
      <c r="D12" s="15">
        <v>894.44</v>
      </c>
    </row>
    <row r="13" spans="1:4" s="22" customFormat="1" ht="25.5">
      <c r="A13" s="541" t="s">
        <v>5112</v>
      </c>
      <c r="B13" s="519" t="s">
        <v>5121</v>
      </c>
      <c r="C13" s="18" t="s">
        <v>3740</v>
      </c>
      <c r="D13" s="15">
        <v>1051.38</v>
      </c>
    </row>
    <row r="14" spans="1:4" s="22" customFormat="1" ht="25.5">
      <c r="A14" s="541" t="s">
        <v>5113</v>
      </c>
      <c r="B14" s="519" t="s">
        <v>5122</v>
      </c>
      <c r="C14" s="18" t="s">
        <v>3740</v>
      </c>
      <c r="D14" s="15">
        <v>1209.5</v>
      </c>
    </row>
    <row r="15" spans="1:4" s="22" customFormat="1" ht="15.75">
      <c r="A15" s="921" t="s">
        <v>3741</v>
      </c>
      <c r="B15" s="922"/>
      <c r="C15" s="922"/>
      <c r="D15" s="923"/>
    </row>
    <row r="16" spans="1:4" s="22" customFormat="1" ht="38.25">
      <c r="A16" s="11" t="s">
        <v>3742</v>
      </c>
      <c r="B16" s="519" t="s">
        <v>5714</v>
      </c>
      <c r="C16" s="18" t="s">
        <v>5680</v>
      </c>
      <c r="D16" s="15">
        <v>57.12</v>
      </c>
    </row>
    <row r="17" spans="1:4" s="22" customFormat="1" ht="38.25">
      <c r="A17" s="11" t="s">
        <v>3743</v>
      </c>
      <c r="B17" s="519" t="s">
        <v>5715</v>
      </c>
      <c r="C17" s="18" t="s">
        <v>5680</v>
      </c>
      <c r="D17" s="15">
        <v>155.57</v>
      </c>
    </row>
    <row r="18" spans="1:4" s="22" customFormat="1" ht="25.5">
      <c r="A18" s="11" t="s">
        <v>3744</v>
      </c>
      <c r="B18" s="519" t="s">
        <v>5716</v>
      </c>
      <c r="C18" s="18" t="s">
        <v>5680</v>
      </c>
      <c r="D18" s="15">
        <v>9.12</v>
      </c>
    </row>
    <row r="19" spans="1:4" s="22" customFormat="1" ht="38.25">
      <c r="A19" s="11" t="s">
        <v>3745</v>
      </c>
      <c r="B19" s="519" t="s">
        <v>5717</v>
      </c>
      <c r="C19" s="18" t="s">
        <v>5680</v>
      </c>
      <c r="D19" s="15">
        <v>81.43</v>
      </c>
    </row>
    <row r="20" spans="1:4" s="22" customFormat="1" ht="25.5">
      <c r="A20" s="11" t="s">
        <v>3162</v>
      </c>
      <c r="B20" s="519" t="s">
        <v>5718</v>
      </c>
      <c r="C20" s="18" t="s">
        <v>5680</v>
      </c>
      <c r="D20" s="15">
        <v>30.39</v>
      </c>
    </row>
    <row r="21" spans="1:4" s="22" customFormat="1" ht="25.5">
      <c r="A21" s="11" t="s">
        <v>3163</v>
      </c>
      <c r="B21" s="519" t="s">
        <v>3164</v>
      </c>
      <c r="C21" s="18" t="s">
        <v>5680</v>
      </c>
      <c r="D21" s="15">
        <v>54.69</v>
      </c>
    </row>
    <row r="22" spans="1:4" s="22" customFormat="1" ht="25.5">
      <c r="A22" s="11" t="s">
        <v>5713</v>
      </c>
      <c r="B22" s="519" t="s">
        <v>3165</v>
      </c>
      <c r="C22" s="18" t="s">
        <v>5680</v>
      </c>
      <c r="D22" s="15">
        <v>15.92</v>
      </c>
    </row>
    <row r="23" spans="1:4" s="22" customFormat="1" ht="15.75">
      <c r="A23" s="921" t="s">
        <v>3166</v>
      </c>
      <c r="B23" s="922"/>
      <c r="C23" s="922"/>
      <c r="D23" s="923"/>
    </row>
    <row r="24" spans="1:5" s="22" customFormat="1" ht="63.75">
      <c r="A24" s="11" t="s">
        <v>3167</v>
      </c>
      <c r="B24" s="519" t="s">
        <v>3170</v>
      </c>
      <c r="C24" s="18" t="s">
        <v>5680</v>
      </c>
      <c r="D24" s="15">
        <v>1149.32</v>
      </c>
      <c r="E24" s="6"/>
    </row>
    <row r="25" spans="1:5" s="22" customFormat="1" ht="89.25">
      <c r="A25" s="11" t="s">
        <v>3168</v>
      </c>
      <c r="B25" s="519" t="s">
        <v>4124</v>
      </c>
      <c r="C25" s="18" t="s">
        <v>5680</v>
      </c>
      <c r="D25" s="15">
        <v>1277.94</v>
      </c>
      <c r="E25" s="6"/>
    </row>
    <row r="26" spans="1:5" s="22" customFormat="1" ht="76.5">
      <c r="A26" s="11" t="s">
        <v>3169</v>
      </c>
      <c r="B26" s="519" t="s">
        <v>4125</v>
      </c>
      <c r="C26" s="18" t="s">
        <v>5680</v>
      </c>
      <c r="D26" s="15">
        <v>1405.38</v>
      </c>
      <c r="E26" s="6"/>
    </row>
    <row r="27" spans="1:4" s="22" customFormat="1" ht="15.75">
      <c r="A27" s="921" t="s">
        <v>491</v>
      </c>
      <c r="B27" s="922"/>
      <c r="C27" s="922"/>
      <c r="D27" s="923"/>
    </row>
    <row r="28" spans="1:4" s="22" customFormat="1" ht="38.25">
      <c r="A28" s="11" t="s">
        <v>492</v>
      </c>
      <c r="B28" s="519" t="s">
        <v>494</v>
      </c>
      <c r="C28" s="18" t="s">
        <v>5680</v>
      </c>
      <c r="D28" s="15">
        <v>97.88</v>
      </c>
    </row>
    <row r="29" spans="1:4" s="22" customFormat="1" ht="51">
      <c r="A29" s="11" t="s">
        <v>493</v>
      </c>
      <c r="B29" s="519" t="s">
        <v>495</v>
      </c>
      <c r="C29" s="18" t="s">
        <v>5680</v>
      </c>
      <c r="D29" s="15">
        <v>153.64</v>
      </c>
    </row>
    <row r="30" spans="1:4" s="22" customFormat="1" ht="51">
      <c r="A30" s="11" t="s">
        <v>2823</v>
      </c>
      <c r="B30" s="519" t="s">
        <v>2824</v>
      </c>
      <c r="C30" s="18" t="s">
        <v>5680</v>
      </c>
      <c r="D30" s="15">
        <v>97.88</v>
      </c>
    </row>
    <row r="31" spans="1:4" s="22" customFormat="1" ht="51">
      <c r="A31" s="11" t="s">
        <v>2825</v>
      </c>
      <c r="B31" s="519" t="s">
        <v>2826</v>
      </c>
      <c r="C31" s="18" t="s">
        <v>5680</v>
      </c>
      <c r="D31" s="15">
        <v>153.64</v>
      </c>
    </row>
    <row r="32" spans="1:4" s="22" customFormat="1" ht="38.25">
      <c r="A32" s="11" t="s">
        <v>2827</v>
      </c>
      <c r="B32" s="519" t="s">
        <v>2828</v>
      </c>
      <c r="C32" s="18" t="s">
        <v>5680</v>
      </c>
      <c r="D32" s="15">
        <v>76.82</v>
      </c>
    </row>
    <row r="33" spans="1:4" s="22" customFormat="1" ht="51">
      <c r="A33" s="11" t="s">
        <v>48</v>
      </c>
      <c r="B33" s="519" t="s">
        <v>49</v>
      </c>
      <c r="C33" s="18" t="s">
        <v>5680</v>
      </c>
      <c r="D33" s="15">
        <v>129.8</v>
      </c>
    </row>
    <row r="34" spans="1:4" s="22" customFormat="1" ht="15.75">
      <c r="A34" s="921" t="s">
        <v>496</v>
      </c>
      <c r="B34" s="922"/>
      <c r="C34" s="922"/>
      <c r="D34" s="923"/>
    </row>
    <row r="35" spans="1:4" s="22" customFormat="1" ht="25.5">
      <c r="A35" s="20" t="s">
        <v>497</v>
      </c>
      <c r="B35" s="519" t="s">
        <v>4958</v>
      </c>
      <c r="C35" s="18" t="s">
        <v>5680</v>
      </c>
      <c r="D35" s="15">
        <v>12.39</v>
      </c>
    </row>
    <row r="36" spans="1:4" s="22" customFormat="1" ht="25.5">
      <c r="A36" s="20" t="s">
        <v>2829</v>
      </c>
      <c r="B36" s="519" t="s">
        <v>4959</v>
      </c>
      <c r="C36" s="18" t="s">
        <v>5680</v>
      </c>
      <c r="D36" s="15">
        <v>12.39</v>
      </c>
    </row>
    <row r="37" spans="1:4" s="22" customFormat="1" ht="25.5">
      <c r="A37" s="20" t="s">
        <v>499</v>
      </c>
      <c r="B37" s="519" t="s">
        <v>4960</v>
      </c>
      <c r="C37" s="18" t="s">
        <v>5680</v>
      </c>
      <c r="D37" s="539">
        <v>9.91</v>
      </c>
    </row>
    <row r="38" spans="1:4" s="22" customFormat="1" ht="25.5">
      <c r="A38" s="20" t="s">
        <v>50</v>
      </c>
      <c r="B38" s="519" t="s">
        <v>52</v>
      </c>
      <c r="C38" s="18" t="s">
        <v>5680</v>
      </c>
      <c r="D38" s="539">
        <v>12.39</v>
      </c>
    </row>
    <row r="39" spans="1:4" s="22" customFormat="1" ht="25.5">
      <c r="A39" s="20" t="s">
        <v>51</v>
      </c>
      <c r="B39" s="519" t="s">
        <v>53</v>
      </c>
      <c r="C39" s="18" t="s">
        <v>5680</v>
      </c>
      <c r="D39" s="539">
        <v>12.39</v>
      </c>
    </row>
    <row r="40" spans="1:4" s="22" customFormat="1" ht="25.5">
      <c r="A40" s="20" t="s">
        <v>3261</v>
      </c>
      <c r="B40" s="519" t="s">
        <v>3360</v>
      </c>
      <c r="C40" s="18" t="s">
        <v>5680</v>
      </c>
      <c r="D40" s="15">
        <v>52.26</v>
      </c>
    </row>
    <row r="41" spans="1:4" s="22" customFormat="1" ht="25.5">
      <c r="A41" s="20" t="s">
        <v>3262</v>
      </c>
      <c r="B41" s="519" t="s">
        <v>2822</v>
      </c>
      <c r="C41" s="18" t="s">
        <v>5680</v>
      </c>
      <c r="D41" s="15">
        <v>105.74</v>
      </c>
    </row>
    <row r="42" spans="1:5" s="22" customFormat="1" ht="12.75">
      <c r="A42" s="11" t="s">
        <v>500</v>
      </c>
      <c r="B42" s="519" t="s">
        <v>4961</v>
      </c>
      <c r="C42" s="18" t="s">
        <v>5680</v>
      </c>
      <c r="D42" s="15">
        <v>288.05</v>
      </c>
      <c r="E42" s="6"/>
    </row>
    <row r="43" spans="1:5" s="22" customFormat="1" ht="38.25">
      <c r="A43" s="11" t="s">
        <v>1661</v>
      </c>
      <c r="B43" s="519" t="s">
        <v>1670</v>
      </c>
      <c r="C43" s="18" t="s">
        <v>5680</v>
      </c>
      <c r="D43" s="15">
        <v>10.94</v>
      </c>
      <c r="E43" s="6"/>
    </row>
    <row r="44" spans="1:5" s="22" customFormat="1" ht="25.5">
      <c r="A44" s="11" t="s">
        <v>1662</v>
      </c>
      <c r="B44" s="519" t="s">
        <v>1671</v>
      </c>
      <c r="C44" s="18" t="s">
        <v>5680</v>
      </c>
      <c r="D44" s="15">
        <v>12.98</v>
      </c>
      <c r="E44" s="6"/>
    </row>
    <row r="45" spans="1:5" s="22" customFormat="1" ht="25.5">
      <c r="A45" s="20" t="s">
        <v>2830</v>
      </c>
      <c r="B45" s="519" t="s">
        <v>2831</v>
      </c>
      <c r="C45" s="18" t="s">
        <v>5680</v>
      </c>
      <c r="D45" s="15">
        <v>12.39</v>
      </c>
      <c r="E45" s="6"/>
    </row>
    <row r="46" spans="1:5" s="22" customFormat="1" ht="12.75">
      <c r="A46" s="11" t="s">
        <v>328</v>
      </c>
      <c r="B46" s="518" t="s">
        <v>4962</v>
      </c>
      <c r="C46" s="18" t="s">
        <v>5680</v>
      </c>
      <c r="D46" s="15">
        <v>14.16</v>
      </c>
      <c r="E46" s="6"/>
    </row>
    <row r="47" spans="1:5" s="22" customFormat="1" ht="13.5" thickBot="1">
      <c r="A47" s="17" t="s">
        <v>329</v>
      </c>
      <c r="B47" s="540" t="s">
        <v>4963</v>
      </c>
      <c r="C47" s="523" t="s">
        <v>5680</v>
      </c>
      <c r="D47" s="16">
        <v>28.32</v>
      </c>
      <c r="E47" s="6"/>
    </row>
  </sheetData>
  <sheetProtection/>
  <mergeCells count="7">
    <mergeCell ref="A23:D23"/>
    <mergeCell ref="A27:D27"/>
    <mergeCell ref="A34:D34"/>
    <mergeCell ref="A1:D1"/>
    <mergeCell ref="A3:D3"/>
    <mergeCell ref="A5:D5"/>
    <mergeCell ref="A15:D15"/>
  </mergeCells>
  <printOptions/>
  <pageMargins left="0.75" right="0.75" top="0.74" bottom="1.39" header="0.72" footer="1.41"/>
  <pageSetup fitToHeight="4" fitToWidth="1" horizontalDpi="200" verticalDpi="2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76">
      <selection activeCell="K76" sqref="K76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3" width="10.75390625" style="0" customWidth="1"/>
    <col min="4" max="4" width="15.75390625" style="0" customWidth="1"/>
  </cols>
  <sheetData>
    <row r="1" spans="1:4" ht="18.75" thickBot="1">
      <c r="A1" s="814" t="s">
        <v>4964</v>
      </c>
      <c r="B1" s="815"/>
      <c r="C1" s="815"/>
      <c r="D1" s="816"/>
    </row>
    <row r="2" spans="1:4" ht="25.5">
      <c r="A2" s="286" t="s">
        <v>1747</v>
      </c>
      <c r="B2" s="287" t="s">
        <v>1755</v>
      </c>
      <c r="C2" s="287" t="s">
        <v>1749</v>
      </c>
      <c r="D2" s="288" t="s">
        <v>4739</v>
      </c>
    </row>
    <row r="3" spans="1:4" ht="15.75">
      <c r="A3" s="927" t="s">
        <v>5005</v>
      </c>
      <c r="B3" s="928"/>
      <c r="C3" s="928"/>
      <c r="D3" s="929"/>
    </row>
    <row r="4" spans="1:4" s="22" customFormat="1" ht="25.5">
      <c r="A4" s="11" t="s">
        <v>4965</v>
      </c>
      <c r="B4" s="519" t="s">
        <v>5842</v>
      </c>
      <c r="C4" s="18" t="s">
        <v>5680</v>
      </c>
      <c r="D4" s="15">
        <v>80.24</v>
      </c>
    </row>
    <row r="5" spans="1:4" s="22" customFormat="1" ht="25.5">
      <c r="A5" s="11" t="s">
        <v>4966</v>
      </c>
      <c r="B5" s="519" t="s">
        <v>5843</v>
      </c>
      <c r="C5" s="18" t="s">
        <v>5680</v>
      </c>
      <c r="D5" s="15">
        <v>119.18</v>
      </c>
    </row>
    <row r="6" spans="1:4" s="22" customFormat="1" ht="25.5">
      <c r="A6" s="11" t="s">
        <v>4967</v>
      </c>
      <c r="B6" s="519" t="s">
        <v>5844</v>
      </c>
      <c r="C6" s="18" t="s">
        <v>5680</v>
      </c>
      <c r="D6" s="15">
        <v>138.06</v>
      </c>
    </row>
    <row r="7" spans="1:4" s="22" customFormat="1" ht="25.5">
      <c r="A7" s="11" t="s">
        <v>4968</v>
      </c>
      <c r="B7" s="519" t="s">
        <v>5845</v>
      </c>
      <c r="C7" s="18" t="s">
        <v>5680</v>
      </c>
      <c r="D7" s="15">
        <v>161.66</v>
      </c>
    </row>
    <row r="8" spans="1:4" s="22" customFormat="1" ht="25.5">
      <c r="A8" s="11" t="s">
        <v>4969</v>
      </c>
      <c r="B8" s="519" t="s">
        <v>5846</v>
      </c>
      <c r="C8" s="18" t="s">
        <v>5680</v>
      </c>
      <c r="D8" s="15">
        <v>179.36</v>
      </c>
    </row>
    <row r="9" spans="1:4" s="22" customFormat="1" ht="25.5">
      <c r="A9" s="11" t="s">
        <v>4970</v>
      </c>
      <c r="B9" s="519" t="s">
        <v>5847</v>
      </c>
      <c r="C9" s="18" t="s">
        <v>5680</v>
      </c>
      <c r="D9" s="15">
        <v>205.32</v>
      </c>
    </row>
    <row r="10" spans="1:4" s="22" customFormat="1" ht="25.5">
      <c r="A10" s="11" t="s">
        <v>4971</v>
      </c>
      <c r="B10" s="519" t="s">
        <v>3349</v>
      </c>
      <c r="C10" s="18" t="s">
        <v>5680</v>
      </c>
      <c r="D10" s="15">
        <v>225.38</v>
      </c>
    </row>
    <row r="11" spans="1:4" s="22" customFormat="1" ht="25.5">
      <c r="A11" s="11" t="s">
        <v>4972</v>
      </c>
      <c r="B11" s="519" t="s">
        <v>3350</v>
      </c>
      <c r="C11" s="18" t="s">
        <v>5680</v>
      </c>
      <c r="D11" s="15">
        <v>252.52</v>
      </c>
    </row>
    <row r="12" spans="1:4" s="22" customFormat="1" ht="25.5">
      <c r="A12" s="11" t="s">
        <v>4973</v>
      </c>
      <c r="B12" s="519" t="s">
        <v>3351</v>
      </c>
      <c r="C12" s="18" t="s">
        <v>5680</v>
      </c>
      <c r="D12" s="15">
        <v>267.86</v>
      </c>
    </row>
    <row r="13" spans="1:4" s="22" customFormat="1" ht="25.5">
      <c r="A13" s="11" t="s">
        <v>4974</v>
      </c>
      <c r="B13" s="519" t="s">
        <v>3352</v>
      </c>
      <c r="C13" s="18" t="s">
        <v>5680</v>
      </c>
      <c r="D13" s="15">
        <v>309.16</v>
      </c>
    </row>
    <row r="14" spans="1:4" s="22" customFormat="1" ht="25.5">
      <c r="A14" s="11" t="s">
        <v>4975</v>
      </c>
      <c r="B14" s="519" t="s">
        <v>3353</v>
      </c>
      <c r="C14" s="18" t="s">
        <v>5680</v>
      </c>
      <c r="D14" s="15">
        <v>318.6</v>
      </c>
    </row>
    <row r="15" spans="1:4" s="22" customFormat="1" ht="25.5">
      <c r="A15" s="11" t="s">
        <v>4976</v>
      </c>
      <c r="B15" s="519" t="s">
        <v>1791</v>
      </c>
      <c r="C15" s="18" t="s">
        <v>5680</v>
      </c>
      <c r="D15" s="15">
        <v>356.36</v>
      </c>
    </row>
    <row r="16" spans="1:4" s="22" customFormat="1" ht="25.5">
      <c r="A16" s="11" t="s">
        <v>4977</v>
      </c>
      <c r="B16" s="519" t="s">
        <v>1792</v>
      </c>
      <c r="C16" s="18" t="s">
        <v>5680</v>
      </c>
      <c r="D16" s="15">
        <v>400.02</v>
      </c>
    </row>
    <row r="17" spans="1:4" s="22" customFormat="1" ht="25.5">
      <c r="A17" s="11" t="s">
        <v>4978</v>
      </c>
      <c r="B17" s="519" t="s">
        <v>2514</v>
      </c>
      <c r="C17" s="18" t="s">
        <v>5680</v>
      </c>
      <c r="D17" s="15">
        <v>437.78</v>
      </c>
    </row>
    <row r="18" spans="1:4" s="22" customFormat="1" ht="25.5">
      <c r="A18" s="11" t="s">
        <v>4979</v>
      </c>
      <c r="B18" s="519" t="s">
        <v>2515</v>
      </c>
      <c r="C18" s="18" t="s">
        <v>5680</v>
      </c>
      <c r="D18" s="15">
        <v>514.48</v>
      </c>
    </row>
    <row r="19" spans="1:4" s="22" customFormat="1" ht="15.75">
      <c r="A19" s="921" t="s">
        <v>54</v>
      </c>
      <c r="B19" s="922"/>
      <c r="C19" s="922"/>
      <c r="D19" s="923"/>
    </row>
    <row r="20" spans="1:4" s="22" customFormat="1" ht="25.5">
      <c r="A20" s="11" t="s">
        <v>844</v>
      </c>
      <c r="B20" s="519" t="s">
        <v>55</v>
      </c>
      <c r="C20" s="18" t="s">
        <v>5680</v>
      </c>
      <c r="D20" s="15">
        <v>188.8</v>
      </c>
    </row>
    <row r="21" spans="1:4" s="22" customFormat="1" ht="25.5">
      <c r="A21" s="11" t="s">
        <v>845</v>
      </c>
      <c r="B21" s="519" t="s">
        <v>56</v>
      </c>
      <c r="C21" s="18" t="s">
        <v>5680</v>
      </c>
      <c r="D21" s="15">
        <v>224.2</v>
      </c>
    </row>
    <row r="22" spans="1:4" s="22" customFormat="1" ht="25.5">
      <c r="A22" s="11" t="s">
        <v>846</v>
      </c>
      <c r="B22" s="519" t="s">
        <v>57</v>
      </c>
      <c r="C22" s="18" t="s">
        <v>5680</v>
      </c>
      <c r="D22" s="15">
        <v>240.72</v>
      </c>
    </row>
    <row r="23" spans="1:4" s="22" customFormat="1" ht="25.5">
      <c r="A23" s="11" t="s">
        <v>847</v>
      </c>
      <c r="B23" s="519" t="s">
        <v>58</v>
      </c>
      <c r="C23" s="18" t="s">
        <v>5680</v>
      </c>
      <c r="D23" s="15">
        <v>261.96</v>
      </c>
    </row>
    <row r="24" spans="1:4" s="22" customFormat="1" ht="25.5">
      <c r="A24" s="11" t="s">
        <v>848</v>
      </c>
      <c r="B24" s="519" t="s">
        <v>833</v>
      </c>
      <c r="C24" s="18" t="s">
        <v>5680</v>
      </c>
      <c r="D24" s="15">
        <v>277.3</v>
      </c>
    </row>
    <row r="25" spans="1:4" s="22" customFormat="1" ht="25.5">
      <c r="A25" s="11" t="s">
        <v>849</v>
      </c>
      <c r="B25" s="519" t="s">
        <v>834</v>
      </c>
      <c r="C25" s="18" t="s">
        <v>5680</v>
      </c>
      <c r="D25" s="15">
        <v>302.08</v>
      </c>
    </row>
    <row r="26" spans="1:4" s="22" customFormat="1" ht="25.5">
      <c r="A26" s="11" t="s">
        <v>850</v>
      </c>
      <c r="B26" s="519" t="s">
        <v>835</v>
      </c>
      <c r="C26" s="18" t="s">
        <v>5680</v>
      </c>
      <c r="D26" s="15">
        <v>319.78</v>
      </c>
    </row>
    <row r="27" spans="1:4" s="22" customFormat="1" ht="25.5">
      <c r="A27" s="11" t="s">
        <v>851</v>
      </c>
      <c r="B27" s="519" t="s">
        <v>836</v>
      </c>
      <c r="C27" s="18" t="s">
        <v>5680</v>
      </c>
      <c r="D27" s="15">
        <v>344.56</v>
      </c>
    </row>
    <row r="28" spans="1:4" s="22" customFormat="1" ht="25.5">
      <c r="A28" s="11" t="s">
        <v>852</v>
      </c>
      <c r="B28" s="519" t="s">
        <v>837</v>
      </c>
      <c r="C28" s="18" t="s">
        <v>5680</v>
      </c>
      <c r="D28" s="15">
        <v>357.54</v>
      </c>
    </row>
    <row r="29" spans="1:4" s="22" customFormat="1" ht="25.5">
      <c r="A29" s="11" t="s">
        <v>853</v>
      </c>
      <c r="B29" s="519" t="s">
        <v>838</v>
      </c>
      <c r="C29" s="18" t="s">
        <v>5680</v>
      </c>
      <c r="D29" s="15">
        <v>395.3</v>
      </c>
    </row>
    <row r="30" spans="1:4" s="22" customFormat="1" ht="25.5">
      <c r="A30" s="11" t="s">
        <v>854</v>
      </c>
      <c r="B30" s="519" t="s">
        <v>839</v>
      </c>
      <c r="C30" s="18" t="s">
        <v>5680</v>
      </c>
      <c r="D30" s="15">
        <v>403.56</v>
      </c>
    </row>
    <row r="31" spans="1:4" s="22" customFormat="1" ht="25.5">
      <c r="A31" s="11" t="s">
        <v>855</v>
      </c>
      <c r="B31" s="519" t="s">
        <v>840</v>
      </c>
      <c r="C31" s="18" t="s">
        <v>5680</v>
      </c>
      <c r="D31" s="15">
        <v>437.78</v>
      </c>
    </row>
    <row r="32" spans="1:4" s="22" customFormat="1" ht="25.5">
      <c r="A32" s="11" t="s">
        <v>856</v>
      </c>
      <c r="B32" s="519" t="s">
        <v>841</v>
      </c>
      <c r="C32" s="18" t="s">
        <v>5680</v>
      </c>
      <c r="D32" s="15">
        <v>476.72</v>
      </c>
    </row>
    <row r="33" spans="1:4" s="22" customFormat="1" ht="25.5">
      <c r="A33" s="11" t="s">
        <v>857</v>
      </c>
      <c r="B33" s="519" t="s">
        <v>842</v>
      </c>
      <c r="C33" s="18" t="s">
        <v>5680</v>
      </c>
      <c r="D33" s="15">
        <v>510.94</v>
      </c>
    </row>
    <row r="34" spans="1:4" s="22" customFormat="1" ht="25.5">
      <c r="A34" s="11" t="s">
        <v>858</v>
      </c>
      <c r="B34" s="519" t="s">
        <v>843</v>
      </c>
      <c r="C34" s="18" t="s">
        <v>5680</v>
      </c>
      <c r="D34" s="15">
        <v>579.38</v>
      </c>
    </row>
    <row r="35" spans="1:4" s="22" customFormat="1" ht="15.75">
      <c r="A35" s="921" t="s">
        <v>5006</v>
      </c>
      <c r="B35" s="922"/>
      <c r="C35" s="922"/>
      <c r="D35" s="923"/>
    </row>
    <row r="36" spans="1:4" s="22" customFormat="1" ht="25.5">
      <c r="A36" s="11" t="s">
        <v>2516</v>
      </c>
      <c r="B36" s="519" t="s">
        <v>2530</v>
      </c>
      <c r="C36" s="18" t="s">
        <v>5680</v>
      </c>
      <c r="D36" s="15">
        <v>80.24</v>
      </c>
    </row>
    <row r="37" spans="1:4" s="22" customFormat="1" ht="25.5">
      <c r="A37" s="11" t="s">
        <v>2517</v>
      </c>
      <c r="B37" s="519" t="s">
        <v>2531</v>
      </c>
      <c r="C37" s="18" t="s">
        <v>5680</v>
      </c>
      <c r="D37" s="15">
        <v>120.36</v>
      </c>
    </row>
    <row r="38" spans="1:4" s="22" customFormat="1" ht="25.5">
      <c r="A38" s="11" t="s">
        <v>2518</v>
      </c>
      <c r="B38" s="519" t="s">
        <v>2532</v>
      </c>
      <c r="C38" s="18" t="s">
        <v>5680</v>
      </c>
      <c r="D38" s="15">
        <v>151.04</v>
      </c>
    </row>
    <row r="39" spans="1:4" s="22" customFormat="1" ht="25.5">
      <c r="A39" s="11" t="s">
        <v>2519</v>
      </c>
      <c r="B39" s="519" t="s">
        <v>1701</v>
      </c>
      <c r="C39" s="18" t="s">
        <v>5680</v>
      </c>
      <c r="D39" s="15">
        <v>172.28</v>
      </c>
    </row>
    <row r="40" spans="1:4" s="22" customFormat="1" ht="25.5">
      <c r="A40" s="11" t="s">
        <v>2520</v>
      </c>
      <c r="B40" s="519" t="s">
        <v>591</v>
      </c>
      <c r="C40" s="18" t="s">
        <v>5680</v>
      </c>
      <c r="D40" s="15">
        <v>195.88</v>
      </c>
    </row>
    <row r="41" spans="1:4" s="22" customFormat="1" ht="25.5">
      <c r="A41" s="11" t="s">
        <v>2521</v>
      </c>
      <c r="B41" s="519" t="s">
        <v>3974</v>
      </c>
      <c r="C41" s="18" t="s">
        <v>5680</v>
      </c>
      <c r="D41" s="15">
        <v>217.12</v>
      </c>
    </row>
    <row r="42" spans="1:4" s="22" customFormat="1" ht="25.5">
      <c r="A42" s="11" t="s">
        <v>2522</v>
      </c>
      <c r="B42" s="519" t="s">
        <v>3975</v>
      </c>
      <c r="C42" s="18" t="s">
        <v>5680</v>
      </c>
      <c r="D42" s="15">
        <v>240.72</v>
      </c>
    </row>
    <row r="43" spans="1:4" s="22" customFormat="1" ht="25.5">
      <c r="A43" s="11" t="s">
        <v>2523</v>
      </c>
      <c r="B43" s="519" t="s">
        <v>3976</v>
      </c>
      <c r="C43" s="18" t="s">
        <v>5680</v>
      </c>
      <c r="D43" s="15">
        <v>261.96</v>
      </c>
    </row>
    <row r="44" spans="1:4" s="22" customFormat="1" ht="38.25">
      <c r="A44" s="11" t="s">
        <v>2524</v>
      </c>
      <c r="B44" s="519" t="s">
        <v>3977</v>
      </c>
      <c r="C44" s="18" t="s">
        <v>5680</v>
      </c>
      <c r="D44" s="15">
        <v>284.38</v>
      </c>
    </row>
    <row r="45" spans="1:4" s="22" customFormat="1" ht="38.25">
      <c r="A45" s="11" t="s">
        <v>2525</v>
      </c>
      <c r="B45" s="519" t="s">
        <v>3978</v>
      </c>
      <c r="C45" s="18" t="s">
        <v>5680</v>
      </c>
      <c r="D45" s="15">
        <v>329.22</v>
      </c>
    </row>
    <row r="46" spans="1:4" s="22" customFormat="1" ht="38.25">
      <c r="A46" s="11" t="s">
        <v>2526</v>
      </c>
      <c r="B46" s="519" t="s">
        <v>3979</v>
      </c>
      <c r="C46" s="18" t="s">
        <v>5680</v>
      </c>
      <c r="D46" s="15">
        <v>346.92</v>
      </c>
    </row>
    <row r="47" spans="1:4" s="22" customFormat="1" ht="38.25">
      <c r="A47" s="11" t="s">
        <v>2527</v>
      </c>
      <c r="B47" s="519" t="s">
        <v>3980</v>
      </c>
      <c r="C47" s="18" t="s">
        <v>5680</v>
      </c>
      <c r="D47" s="15">
        <v>387.04</v>
      </c>
    </row>
    <row r="48" spans="1:4" s="22" customFormat="1" ht="38.25">
      <c r="A48" s="11" t="s">
        <v>2528</v>
      </c>
      <c r="B48" s="519" t="s">
        <v>3981</v>
      </c>
      <c r="C48" s="18" t="s">
        <v>5680</v>
      </c>
      <c r="D48" s="15">
        <v>428.34</v>
      </c>
    </row>
    <row r="49" spans="1:4" s="22" customFormat="1" ht="38.25">
      <c r="A49" s="11" t="s">
        <v>2529</v>
      </c>
      <c r="B49" s="519" t="s">
        <v>3982</v>
      </c>
      <c r="C49" s="18" t="s">
        <v>5680</v>
      </c>
      <c r="D49" s="15">
        <v>469.64</v>
      </c>
    </row>
    <row r="50" spans="1:4" s="22" customFormat="1" ht="15.75">
      <c r="A50" s="921" t="s">
        <v>5021</v>
      </c>
      <c r="B50" s="922"/>
      <c r="C50" s="922"/>
      <c r="D50" s="923"/>
    </row>
    <row r="51" spans="1:4" s="22" customFormat="1" ht="38.25">
      <c r="A51" s="11" t="s">
        <v>5007</v>
      </c>
      <c r="B51" s="519" t="s">
        <v>5022</v>
      </c>
      <c r="C51" s="18" t="s">
        <v>5680</v>
      </c>
      <c r="D51" s="15">
        <v>140.42</v>
      </c>
    </row>
    <row r="52" spans="1:4" s="22" customFormat="1" ht="38.25">
      <c r="A52" s="11" t="s">
        <v>5008</v>
      </c>
      <c r="B52" s="519" t="s">
        <v>5023</v>
      </c>
      <c r="C52" s="18" t="s">
        <v>5680</v>
      </c>
      <c r="D52" s="15">
        <v>175.82</v>
      </c>
    </row>
    <row r="53" spans="1:4" s="22" customFormat="1" ht="38.25">
      <c r="A53" s="11" t="s">
        <v>5009</v>
      </c>
      <c r="B53" s="519" t="s">
        <v>5269</v>
      </c>
      <c r="C53" s="18" t="s">
        <v>5680</v>
      </c>
      <c r="D53" s="15">
        <v>204.14</v>
      </c>
    </row>
    <row r="54" spans="1:4" s="22" customFormat="1" ht="38.25">
      <c r="A54" s="11" t="s">
        <v>5010</v>
      </c>
      <c r="B54" s="519" t="s">
        <v>5270</v>
      </c>
      <c r="C54" s="18" t="s">
        <v>5680</v>
      </c>
      <c r="D54" s="15">
        <v>225.38</v>
      </c>
    </row>
    <row r="55" spans="1:4" s="22" customFormat="1" ht="38.25">
      <c r="A55" s="11" t="s">
        <v>5011</v>
      </c>
      <c r="B55" s="519" t="s">
        <v>5488</v>
      </c>
      <c r="C55" s="18" t="s">
        <v>5680</v>
      </c>
      <c r="D55" s="15">
        <v>244.26</v>
      </c>
    </row>
    <row r="56" spans="1:4" s="22" customFormat="1" ht="38.25">
      <c r="A56" s="11" t="s">
        <v>5012</v>
      </c>
      <c r="B56" s="519" t="s">
        <v>5666</v>
      </c>
      <c r="C56" s="18" t="s">
        <v>5680</v>
      </c>
      <c r="D56" s="15">
        <v>265.5</v>
      </c>
    </row>
    <row r="57" spans="1:4" s="22" customFormat="1" ht="38.25">
      <c r="A57" s="11" t="s">
        <v>5013</v>
      </c>
      <c r="B57" s="519" t="s">
        <v>5808</v>
      </c>
      <c r="C57" s="18" t="s">
        <v>5680</v>
      </c>
      <c r="D57" s="15">
        <v>284.38</v>
      </c>
    </row>
    <row r="58" spans="1:4" s="22" customFormat="1" ht="38.25">
      <c r="A58" s="11" t="s">
        <v>5014</v>
      </c>
      <c r="B58" s="519" t="s">
        <v>5809</v>
      </c>
      <c r="C58" s="18" t="s">
        <v>5680</v>
      </c>
      <c r="D58" s="15">
        <v>305.62</v>
      </c>
    </row>
    <row r="59" spans="1:4" s="22" customFormat="1" ht="38.25">
      <c r="A59" s="11" t="s">
        <v>5015</v>
      </c>
      <c r="B59" s="519" t="s">
        <v>5810</v>
      </c>
      <c r="C59" s="18" t="s">
        <v>5680</v>
      </c>
      <c r="D59" s="15">
        <v>325.68</v>
      </c>
    </row>
    <row r="60" spans="1:4" s="22" customFormat="1" ht="38.25">
      <c r="A60" s="11" t="s">
        <v>5016</v>
      </c>
      <c r="B60" s="519" t="s">
        <v>5811</v>
      </c>
      <c r="C60" s="18" t="s">
        <v>5680</v>
      </c>
      <c r="D60" s="15">
        <v>365.8</v>
      </c>
    </row>
    <row r="61" spans="1:4" s="22" customFormat="1" ht="38.25">
      <c r="A61" s="11" t="s">
        <v>5017</v>
      </c>
      <c r="B61" s="519" t="s">
        <v>5812</v>
      </c>
      <c r="C61" s="18" t="s">
        <v>5680</v>
      </c>
      <c r="D61" s="15">
        <v>379.96</v>
      </c>
    </row>
    <row r="62" spans="1:4" s="22" customFormat="1" ht="38.25">
      <c r="A62" s="11" t="s">
        <v>5018</v>
      </c>
      <c r="B62" s="519" t="s">
        <v>5813</v>
      </c>
      <c r="C62" s="18" t="s">
        <v>5680</v>
      </c>
      <c r="D62" s="15">
        <v>416.54</v>
      </c>
    </row>
    <row r="63" spans="1:4" s="22" customFormat="1" ht="38.25">
      <c r="A63" s="11" t="s">
        <v>5019</v>
      </c>
      <c r="B63" s="519" t="s">
        <v>5814</v>
      </c>
      <c r="C63" s="18" t="s">
        <v>5680</v>
      </c>
      <c r="D63" s="15">
        <v>453.12</v>
      </c>
    </row>
    <row r="64" spans="1:4" s="22" customFormat="1" ht="38.25">
      <c r="A64" s="11" t="s">
        <v>5020</v>
      </c>
      <c r="B64" s="519" t="s">
        <v>5815</v>
      </c>
      <c r="C64" s="18" t="s">
        <v>5680</v>
      </c>
      <c r="D64" s="15">
        <v>490.88</v>
      </c>
    </row>
    <row r="65" spans="1:4" s="22" customFormat="1" ht="15.75">
      <c r="A65" s="921" t="s">
        <v>859</v>
      </c>
      <c r="B65" s="922"/>
      <c r="C65" s="922"/>
      <c r="D65" s="923"/>
    </row>
    <row r="66" spans="1:4" s="22" customFormat="1" ht="38.25">
      <c r="A66" s="11" t="s">
        <v>874</v>
      </c>
      <c r="B66" s="519" t="s">
        <v>860</v>
      </c>
      <c r="C66" s="18" t="s">
        <v>5680</v>
      </c>
      <c r="D66" s="15">
        <v>188.8</v>
      </c>
    </row>
    <row r="67" spans="1:4" s="22" customFormat="1" ht="38.25">
      <c r="A67" s="11" t="s">
        <v>875</v>
      </c>
      <c r="B67" s="519" t="s">
        <v>861</v>
      </c>
      <c r="C67" s="18" t="s">
        <v>5680</v>
      </c>
      <c r="D67" s="15">
        <v>225.38</v>
      </c>
    </row>
    <row r="68" spans="1:4" s="22" customFormat="1" ht="38.25">
      <c r="A68" s="11" t="s">
        <v>876</v>
      </c>
      <c r="B68" s="519" t="s">
        <v>862</v>
      </c>
      <c r="C68" s="18" t="s">
        <v>5680</v>
      </c>
      <c r="D68" s="15">
        <v>252.52</v>
      </c>
    </row>
    <row r="69" spans="1:4" s="22" customFormat="1" ht="38.25">
      <c r="A69" s="11" t="s">
        <v>877</v>
      </c>
      <c r="B69" s="519" t="s">
        <v>863</v>
      </c>
      <c r="C69" s="18" t="s">
        <v>5680</v>
      </c>
      <c r="D69" s="15">
        <v>271.4</v>
      </c>
    </row>
    <row r="70" spans="1:4" s="22" customFormat="1" ht="38.25">
      <c r="A70" s="11" t="s">
        <v>878</v>
      </c>
      <c r="B70" s="519" t="s">
        <v>864</v>
      </c>
      <c r="C70" s="18" t="s">
        <v>5680</v>
      </c>
      <c r="D70" s="15">
        <v>292.64</v>
      </c>
    </row>
    <row r="71" spans="1:4" s="22" customFormat="1" ht="38.25">
      <c r="A71" s="11" t="s">
        <v>879</v>
      </c>
      <c r="B71" s="519" t="s">
        <v>865</v>
      </c>
      <c r="C71" s="18" t="s">
        <v>5680</v>
      </c>
      <c r="D71" s="15">
        <v>312.7</v>
      </c>
    </row>
    <row r="72" spans="1:4" s="22" customFormat="1" ht="38.25">
      <c r="A72" s="11" t="s">
        <v>880</v>
      </c>
      <c r="B72" s="519" t="s">
        <v>866</v>
      </c>
      <c r="C72" s="18" t="s">
        <v>5680</v>
      </c>
      <c r="D72" s="15">
        <v>333.94</v>
      </c>
    </row>
    <row r="73" spans="1:4" s="22" customFormat="1" ht="38.25">
      <c r="A73" s="11" t="s">
        <v>881</v>
      </c>
      <c r="B73" s="519" t="s">
        <v>867</v>
      </c>
      <c r="C73" s="18" t="s">
        <v>5680</v>
      </c>
      <c r="D73" s="15">
        <v>352.82</v>
      </c>
    </row>
    <row r="74" spans="1:4" s="22" customFormat="1" ht="38.25">
      <c r="A74" s="11" t="s">
        <v>882</v>
      </c>
      <c r="B74" s="519" t="s">
        <v>868</v>
      </c>
      <c r="C74" s="18" t="s">
        <v>5680</v>
      </c>
      <c r="D74" s="15">
        <v>372.88</v>
      </c>
    </row>
    <row r="75" spans="1:4" s="22" customFormat="1" ht="38.25">
      <c r="A75" s="11" t="s">
        <v>883</v>
      </c>
      <c r="B75" s="519" t="s">
        <v>869</v>
      </c>
      <c r="C75" s="18" t="s">
        <v>5680</v>
      </c>
      <c r="D75" s="15">
        <v>413</v>
      </c>
    </row>
    <row r="76" spans="1:4" s="22" customFormat="1" ht="38.25">
      <c r="A76" s="11" t="s">
        <v>884</v>
      </c>
      <c r="B76" s="519" t="s">
        <v>870</v>
      </c>
      <c r="C76" s="18" t="s">
        <v>5680</v>
      </c>
      <c r="D76" s="15">
        <v>429.52</v>
      </c>
    </row>
    <row r="77" spans="1:4" s="22" customFormat="1" ht="38.25">
      <c r="A77" s="11" t="s">
        <v>885</v>
      </c>
      <c r="B77" s="519" t="s">
        <v>871</v>
      </c>
      <c r="C77" s="18" t="s">
        <v>5680</v>
      </c>
      <c r="D77" s="15">
        <v>464.92</v>
      </c>
    </row>
    <row r="78" spans="1:4" s="22" customFormat="1" ht="38.25">
      <c r="A78" s="11" t="s">
        <v>886</v>
      </c>
      <c r="B78" s="519" t="s">
        <v>872</v>
      </c>
      <c r="C78" s="18" t="s">
        <v>5680</v>
      </c>
      <c r="D78" s="15">
        <v>502.68</v>
      </c>
    </row>
    <row r="79" spans="1:4" s="22" customFormat="1" ht="38.25">
      <c r="A79" s="11" t="s">
        <v>887</v>
      </c>
      <c r="B79" s="519" t="s">
        <v>873</v>
      </c>
      <c r="C79" s="18" t="s">
        <v>5680</v>
      </c>
      <c r="D79" s="15">
        <v>539.26</v>
      </c>
    </row>
    <row r="80" spans="1:4" s="22" customFormat="1" ht="15.75">
      <c r="A80" s="921" t="s">
        <v>491</v>
      </c>
      <c r="B80" s="922"/>
      <c r="C80" s="922"/>
      <c r="D80" s="923"/>
    </row>
    <row r="81" spans="1:4" s="22" customFormat="1" ht="38.25">
      <c r="A81" s="11" t="s">
        <v>492</v>
      </c>
      <c r="B81" s="519" t="s">
        <v>494</v>
      </c>
      <c r="C81" s="18" t="s">
        <v>5680</v>
      </c>
      <c r="D81" s="15">
        <v>97.88</v>
      </c>
    </row>
    <row r="82" spans="1:4" s="22" customFormat="1" ht="51">
      <c r="A82" s="11" t="s">
        <v>493</v>
      </c>
      <c r="B82" s="519" t="s">
        <v>495</v>
      </c>
      <c r="C82" s="18" t="s">
        <v>5680</v>
      </c>
      <c r="D82" s="15">
        <v>153.64</v>
      </c>
    </row>
    <row r="83" spans="1:4" s="22" customFormat="1" ht="15.75">
      <c r="A83" s="921" t="s">
        <v>496</v>
      </c>
      <c r="B83" s="922"/>
      <c r="C83" s="922"/>
      <c r="D83" s="923"/>
    </row>
    <row r="84" spans="1:4" s="22" customFormat="1" ht="25.5">
      <c r="A84" s="20" t="s">
        <v>497</v>
      </c>
      <c r="B84" s="519" t="s">
        <v>4958</v>
      </c>
      <c r="C84" s="18" t="s">
        <v>5680</v>
      </c>
      <c r="D84" s="15">
        <v>12.39</v>
      </c>
    </row>
    <row r="85" spans="1:4" s="22" customFormat="1" ht="25.5">
      <c r="A85" s="20" t="s">
        <v>498</v>
      </c>
      <c r="B85" s="519" t="s">
        <v>4959</v>
      </c>
      <c r="C85" s="18" t="s">
        <v>5680</v>
      </c>
      <c r="D85" s="15">
        <v>12.39</v>
      </c>
    </row>
    <row r="86" spans="1:4" s="22" customFormat="1" ht="25.5">
      <c r="A86" s="20" t="s">
        <v>499</v>
      </c>
      <c r="B86" s="519" t="s">
        <v>4960</v>
      </c>
      <c r="C86" s="18" t="s">
        <v>5680</v>
      </c>
      <c r="D86" s="539">
        <v>9.91</v>
      </c>
    </row>
    <row r="87" spans="1:4" s="22" customFormat="1" ht="13.5" thickBot="1">
      <c r="A87" s="17" t="s">
        <v>3983</v>
      </c>
      <c r="B87" s="522" t="s">
        <v>3984</v>
      </c>
      <c r="C87" s="523" t="s">
        <v>5680</v>
      </c>
      <c r="D87" s="16">
        <v>14.16</v>
      </c>
    </row>
  </sheetData>
  <sheetProtection/>
  <mergeCells count="8">
    <mergeCell ref="A83:D83"/>
    <mergeCell ref="A1:D1"/>
    <mergeCell ref="A3:D3"/>
    <mergeCell ref="A35:D35"/>
    <mergeCell ref="A80:D80"/>
    <mergeCell ref="A19:D19"/>
    <mergeCell ref="A50:D50"/>
    <mergeCell ref="A65:D65"/>
  </mergeCells>
  <printOptions/>
  <pageMargins left="0.75" right="0.75" top="0.32" bottom="0.33" header="0.5" footer="0.5"/>
  <pageSetup fitToHeight="4" horizontalDpi="200" verticalDpi="200" orientation="portrait" paperSize="9" scale="85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118">
      <selection activeCell="M15" sqref="M15"/>
    </sheetView>
  </sheetViews>
  <sheetFormatPr defaultColWidth="9.00390625" defaultRowHeight="12.75"/>
  <cols>
    <col min="1" max="1" width="21.375" style="0" customWidth="1"/>
    <col min="2" max="2" width="15.00390625" style="0" customWidth="1"/>
    <col min="3" max="3" width="14.875" style="1" customWidth="1"/>
    <col min="4" max="4" width="14.25390625" style="0" customWidth="1"/>
    <col min="5" max="5" width="10.25390625" style="0" customWidth="1"/>
    <col min="6" max="6" width="11.125" style="0" customWidth="1"/>
    <col min="7" max="7" width="10.25390625" style="0" customWidth="1"/>
    <col min="8" max="8" width="11.625" style="0" customWidth="1"/>
    <col min="9" max="9" width="10.625" style="0" customWidth="1"/>
  </cols>
  <sheetData>
    <row r="1" spans="1:7" ht="18" customHeight="1">
      <c r="A1" s="727"/>
      <c r="B1" s="728"/>
      <c r="C1" s="728"/>
      <c r="D1" s="728"/>
      <c r="E1" s="664"/>
      <c r="F1" s="664"/>
      <c r="G1" s="665"/>
    </row>
    <row r="2" spans="1:7" ht="24" customHeight="1">
      <c r="A2" s="729"/>
      <c r="B2" s="730"/>
      <c r="C2" s="730"/>
      <c r="D2" s="730"/>
      <c r="E2" s="666"/>
      <c r="F2" s="666"/>
      <c r="G2" s="667"/>
    </row>
    <row r="3" spans="1:7" ht="16.5" thickBot="1">
      <c r="A3" s="731"/>
      <c r="B3" s="732"/>
      <c r="C3" s="732"/>
      <c r="D3" s="732"/>
      <c r="E3" s="668"/>
      <c r="F3" s="668"/>
      <c r="G3" s="669"/>
    </row>
    <row r="4" spans="1:7" ht="6.75" customHeight="1" thickBot="1">
      <c r="A4" s="713"/>
      <c r="B4" s="675"/>
      <c r="C4" s="675"/>
      <c r="D4" s="675"/>
      <c r="E4" s="675"/>
      <c r="F4" s="675"/>
      <c r="G4" s="659"/>
    </row>
    <row r="5" spans="1:7" ht="18.75" thickBot="1">
      <c r="A5" s="735" t="s">
        <v>3733</v>
      </c>
      <c r="B5" s="736"/>
      <c r="C5" s="736"/>
      <c r="D5" s="736"/>
      <c r="E5" s="736"/>
      <c r="F5" s="736"/>
      <c r="G5" s="737"/>
    </row>
    <row r="6" spans="1:7" ht="33" customHeight="1" thickBot="1">
      <c r="A6" s="738" t="s">
        <v>2416</v>
      </c>
      <c r="B6" s="739"/>
      <c r="C6" s="739"/>
      <c r="D6" s="739"/>
      <c r="E6" s="739"/>
      <c r="F6" s="739"/>
      <c r="G6" s="740"/>
    </row>
    <row r="7" spans="1:9" ht="6.75" customHeight="1" thickBot="1">
      <c r="A7" s="705"/>
      <c r="B7" s="706"/>
      <c r="C7" s="706"/>
      <c r="D7" s="706"/>
      <c r="E7" s="706"/>
      <c r="F7" s="706"/>
      <c r="G7" s="707"/>
      <c r="H7" s="582"/>
      <c r="I7" s="582"/>
    </row>
    <row r="8" spans="1:7" s="589" customFormat="1" ht="31.5" customHeight="1" thickBot="1">
      <c r="A8" s="733" t="s">
        <v>3109</v>
      </c>
      <c r="B8" s="734"/>
      <c r="C8" s="662" t="s">
        <v>2417</v>
      </c>
      <c r="D8" s="662" t="s">
        <v>2418</v>
      </c>
      <c r="E8" s="662" t="s">
        <v>743</v>
      </c>
      <c r="F8" s="662" t="s">
        <v>1774</v>
      </c>
      <c r="G8" s="663" t="s">
        <v>664</v>
      </c>
    </row>
    <row r="9" spans="1:7" s="589" customFormat="1" ht="21" customHeight="1">
      <c r="A9" s="741" t="s">
        <v>1775</v>
      </c>
      <c r="B9" s="742"/>
      <c r="C9" s="595" t="s">
        <v>1776</v>
      </c>
      <c r="D9" s="596">
        <v>0.5</v>
      </c>
      <c r="E9" s="596">
        <v>1</v>
      </c>
      <c r="F9" s="596">
        <v>75</v>
      </c>
      <c r="G9" s="597">
        <v>1356</v>
      </c>
    </row>
    <row r="10" spans="1:7" s="589" customFormat="1" ht="21" customHeight="1">
      <c r="A10" s="653" t="s">
        <v>1777</v>
      </c>
      <c r="B10" s="714"/>
      <c r="C10" s="590" t="s">
        <v>1778</v>
      </c>
      <c r="D10" s="591">
        <v>1</v>
      </c>
      <c r="E10" s="591">
        <v>2</v>
      </c>
      <c r="F10" s="591">
        <v>150</v>
      </c>
      <c r="G10" s="598">
        <v>2095</v>
      </c>
    </row>
    <row r="11" spans="1:7" s="589" customFormat="1" ht="21" customHeight="1">
      <c r="A11" s="653" t="s">
        <v>1779</v>
      </c>
      <c r="B11" s="714"/>
      <c r="C11" s="590" t="s">
        <v>1780</v>
      </c>
      <c r="D11" s="591">
        <v>2</v>
      </c>
      <c r="E11" s="591">
        <v>4</v>
      </c>
      <c r="F11" s="591">
        <v>300</v>
      </c>
      <c r="G11" s="598">
        <v>3765</v>
      </c>
    </row>
    <row r="12" spans="1:7" s="589" customFormat="1" ht="21" customHeight="1">
      <c r="A12" s="653" t="s">
        <v>1781</v>
      </c>
      <c r="B12" s="714"/>
      <c r="C12" s="590" t="s">
        <v>1782</v>
      </c>
      <c r="D12" s="591">
        <v>3</v>
      </c>
      <c r="E12" s="591">
        <v>6</v>
      </c>
      <c r="F12" s="591">
        <v>450</v>
      </c>
      <c r="G12" s="598">
        <v>5441</v>
      </c>
    </row>
    <row r="13" spans="1:7" s="589" customFormat="1" ht="21" customHeight="1">
      <c r="A13" s="653" t="s">
        <v>337</v>
      </c>
      <c r="B13" s="714"/>
      <c r="C13" s="590" t="s">
        <v>338</v>
      </c>
      <c r="D13" s="591">
        <v>4</v>
      </c>
      <c r="E13" s="591">
        <v>8</v>
      </c>
      <c r="F13" s="591">
        <v>600</v>
      </c>
      <c r="G13" s="598">
        <v>7163</v>
      </c>
    </row>
    <row r="14" spans="1:7" s="589" customFormat="1" ht="21" customHeight="1">
      <c r="A14" s="653" t="s">
        <v>339</v>
      </c>
      <c r="B14" s="714"/>
      <c r="C14" s="590" t="s">
        <v>340</v>
      </c>
      <c r="D14" s="591">
        <v>5</v>
      </c>
      <c r="E14" s="591">
        <v>10</v>
      </c>
      <c r="F14" s="591">
        <v>750</v>
      </c>
      <c r="G14" s="598">
        <v>8650</v>
      </c>
    </row>
    <row r="15" spans="1:7" s="589" customFormat="1" ht="21" customHeight="1">
      <c r="A15" s="653" t="s">
        <v>341</v>
      </c>
      <c r="B15" s="714"/>
      <c r="C15" s="590" t="s">
        <v>342</v>
      </c>
      <c r="D15" s="591">
        <v>6</v>
      </c>
      <c r="E15" s="591">
        <v>12</v>
      </c>
      <c r="F15" s="591">
        <v>900</v>
      </c>
      <c r="G15" s="598">
        <v>10326</v>
      </c>
    </row>
    <row r="16" spans="1:7" s="589" customFormat="1" ht="21" customHeight="1">
      <c r="A16" s="653" t="s">
        <v>343</v>
      </c>
      <c r="B16" s="714"/>
      <c r="C16" s="590" t="s">
        <v>744</v>
      </c>
      <c r="D16" s="591">
        <v>7</v>
      </c>
      <c r="E16" s="591">
        <v>14</v>
      </c>
      <c r="F16" s="591">
        <v>1050</v>
      </c>
      <c r="G16" s="598">
        <v>11813</v>
      </c>
    </row>
    <row r="17" spans="1:7" s="589" customFormat="1" ht="21" customHeight="1">
      <c r="A17" s="653" t="s">
        <v>344</v>
      </c>
      <c r="B17" s="714"/>
      <c r="C17" s="590" t="s">
        <v>345</v>
      </c>
      <c r="D17" s="591">
        <v>8</v>
      </c>
      <c r="E17" s="591">
        <v>16</v>
      </c>
      <c r="F17" s="591">
        <v>1200</v>
      </c>
      <c r="G17" s="598">
        <v>13296</v>
      </c>
    </row>
    <row r="18" spans="1:7" s="589" customFormat="1" ht="21" customHeight="1">
      <c r="A18" s="653" t="s">
        <v>346</v>
      </c>
      <c r="B18" s="714"/>
      <c r="C18" s="590" t="s">
        <v>347</v>
      </c>
      <c r="D18" s="591">
        <v>9</v>
      </c>
      <c r="E18" s="591">
        <v>18</v>
      </c>
      <c r="F18" s="591">
        <v>1350</v>
      </c>
      <c r="G18" s="598">
        <v>14996</v>
      </c>
    </row>
    <row r="19" spans="1:7" s="589" customFormat="1" ht="21" customHeight="1">
      <c r="A19" s="653" t="s">
        <v>4035</v>
      </c>
      <c r="B19" s="714"/>
      <c r="C19" s="590" t="s">
        <v>4036</v>
      </c>
      <c r="D19" s="591">
        <v>10</v>
      </c>
      <c r="E19" s="591">
        <v>20</v>
      </c>
      <c r="F19" s="591">
        <v>1500</v>
      </c>
      <c r="G19" s="598">
        <v>16510</v>
      </c>
    </row>
    <row r="20" spans="1:7" s="589" customFormat="1" ht="21" customHeight="1">
      <c r="A20" s="653" t="s">
        <v>745</v>
      </c>
      <c r="B20" s="714"/>
      <c r="C20" s="590" t="s">
        <v>746</v>
      </c>
      <c r="D20" s="591">
        <v>11</v>
      </c>
      <c r="E20" s="591">
        <f>D20*2</f>
        <v>22</v>
      </c>
      <c r="F20" s="591">
        <f>150*D20</f>
        <v>1650</v>
      </c>
      <c r="G20" s="598">
        <v>18161</v>
      </c>
    </row>
    <row r="21" spans="1:7" s="589" customFormat="1" ht="21" customHeight="1">
      <c r="A21" s="653" t="s">
        <v>747</v>
      </c>
      <c r="B21" s="714"/>
      <c r="C21" s="590" t="s">
        <v>748</v>
      </c>
      <c r="D21" s="591">
        <v>12</v>
      </c>
      <c r="E21" s="591">
        <f>D21*2</f>
        <v>24</v>
      </c>
      <c r="F21" s="591">
        <f>150*D21</f>
        <v>1800</v>
      </c>
      <c r="G21" s="598">
        <v>19812</v>
      </c>
    </row>
    <row r="22" spans="1:7" s="589" customFormat="1" ht="21" customHeight="1">
      <c r="A22" s="653" t="s">
        <v>749</v>
      </c>
      <c r="B22" s="714"/>
      <c r="C22" s="590" t="s">
        <v>750</v>
      </c>
      <c r="D22" s="591">
        <v>13</v>
      </c>
      <c r="E22" s="591">
        <f>D22*2</f>
        <v>26</v>
      </c>
      <c r="F22" s="591">
        <f>150*D22</f>
        <v>1950</v>
      </c>
      <c r="G22" s="598">
        <v>21463</v>
      </c>
    </row>
    <row r="23" spans="1:7" s="589" customFormat="1" ht="21" customHeight="1">
      <c r="A23" s="653" t="s">
        <v>751</v>
      </c>
      <c r="B23" s="714"/>
      <c r="C23" s="590" t="s">
        <v>752</v>
      </c>
      <c r="D23" s="591">
        <v>14</v>
      </c>
      <c r="E23" s="591">
        <f>D23*2</f>
        <v>28</v>
      </c>
      <c r="F23" s="591">
        <f>150*D23</f>
        <v>2100</v>
      </c>
      <c r="G23" s="598">
        <v>23114</v>
      </c>
    </row>
    <row r="24" spans="1:7" s="589" customFormat="1" ht="21" customHeight="1">
      <c r="A24" s="653" t="s">
        <v>753</v>
      </c>
      <c r="B24" s="714"/>
      <c r="C24" s="590" t="s">
        <v>4037</v>
      </c>
      <c r="D24" s="591">
        <v>15</v>
      </c>
      <c r="E24" s="591">
        <v>30</v>
      </c>
      <c r="F24" s="591">
        <v>2250</v>
      </c>
      <c r="G24" s="598">
        <v>24369</v>
      </c>
    </row>
    <row r="25" spans="1:7" s="589" customFormat="1" ht="21" customHeight="1">
      <c r="A25" s="653" t="s">
        <v>754</v>
      </c>
      <c r="B25" s="714"/>
      <c r="C25" s="590" t="s">
        <v>755</v>
      </c>
      <c r="D25" s="591">
        <v>16</v>
      </c>
      <c r="E25" s="591">
        <f aca="true" t="shared" si="0" ref="E25:E39">D25*2</f>
        <v>32</v>
      </c>
      <c r="F25" s="591">
        <f aca="true" t="shared" si="1" ref="F25:F39">150*D25</f>
        <v>2400</v>
      </c>
      <c r="G25" s="598">
        <v>25993.6</v>
      </c>
    </row>
    <row r="26" spans="1:7" s="589" customFormat="1" ht="21" customHeight="1">
      <c r="A26" s="653" t="s">
        <v>756</v>
      </c>
      <c r="B26" s="714"/>
      <c r="C26" s="590" t="s">
        <v>757</v>
      </c>
      <c r="D26" s="591">
        <v>17</v>
      </c>
      <c r="E26" s="591">
        <f t="shared" si="0"/>
        <v>34</v>
      </c>
      <c r="F26" s="591">
        <f t="shared" si="1"/>
        <v>2550</v>
      </c>
      <c r="G26" s="598">
        <v>27618.2</v>
      </c>
    </row>
    <row r="27" spans="1:7" s="589" customFormat="1" ht="21" customHeight="1">
      <c r="A27" s="653" t="s">
        <v>758</v>
      </c>
      <c r="B27" s="714"/>
      <c r="C27" s="590" t="s">
        <v>759</v>
      </c>
      <c r="D27" s="591">
        <v>18</v>
      </c>
      <c r="E27" s="591">
        <f t="shared" si="0"/>
        <v>36</v>
      </c>
      <c r="F27" s="591">
        <f t="shared" si="1"/>
        <v>2700</v>
      </c>
      <c r="G27" s="598">
        <v>29242.8</v>
      </c>
    </row>
    <row r="28" spans="1:7" s="589" customFormat="1" ht="21" customHeight="1">
      <c r="A28" s="653" t="s">
        <v>760</v>
      </c>
      <c r="B28" s="714"/>
      <c r="C28" s="590" t="s">
        <v>761</v>
      </c>
      <c r="D28" s="591">
        <v>19</v>
      </c>
      <c r="E28" s="591">
        <f t="shared" si="0"/>
        <v>38</v>
      </c>
      <c r="F28" s="591">
        <f t="shared" si="1"/>
        <v>2850</v>
      </c>
      <c r="G28" s="598">
        <v>30867.4</v>
      </c>
    </row>
    <row r="29" spans="1:7" s="589" customFormat="1" ht="21" customHeight="1">
      <c r="A29" s="653" t="s">
        <v>762</v>
      </c>
      <c r="B29" s="714"/>
      <c r="C29" s="590" t="s">
        <v>763</v>
      </c>
      <c r="D29" s="591">
        <v>20</v>
      </c>
      <c r="E29" s="591">
        <f t="shared" si="0"/>
        <v>40</v>
      </c>
      <c r="F29" s="591">
        <f t="shared" si="1"/>
        <v>3000</v>
      </c>
      <c r="G29" s="598">
        <v>32492</v>
      </c>
    </row>
    <row r="30" spans="1:7" s="589" customFormat="1" ht="21" customHeight="1">
      <c r="A30" s="653" t="s">
        <v>764</v>
      </c>
      <c r="B30" s="714"/>
      <c r="C30" s="590" t="s">
        <v>765</v>
      </c>
      <c r="D30" s="591">
        <v>21</v>
      </c>
      <c r="E30" s="591">
        <f t="shared" si="0"/>
        <v>42</v>
      </c>
      <c r="F30" s="591">
        <f t="shared" si="1"/>
        <v>3150</v>
      </c>
      <c r="G30" s="598">
        <v>34116.6</v>
      </c>
    </row>
    <row r="31" spans="1:7" s="589" customFormat="1" ht="21" customHeight="1">
      <c r="A31" s="653" t="s">
        <v>766</v>
      </c>
      <c r="B31" s="714"/>
      <c r="C31" s="590" t="s">
        <v>767</v>
      </c>
      <c r="D31" s="591">
        <v>22</v>
      </c>
      <c r="E31" s="591">
        <f t="shared" si="0"/>
        <v>44</v>
      </c>
      <c r="F31" s="591">
        <f t="shared" si="1"/>
        <v>3300</v>
      </c>
      <c r="G31" s="598">
        <v>35741.2</v>
      </c>
    </row>
    <row r="32" spans="1:7" s="589" customFormat="1" ht="21" customHeight="1">
      <c r="A32" s="653" t="s">
        <v>768</v>
      </c>
      <c r="B32" s="714"/>
      <c r="C32" s="590" t="s">
        <v>769</v>
      </c>
      <c r="D32" s="591">
        <v>23</v>
      </c>
      <c r="E32" s="591">
        <f t="shared" si="0"/>
        <v>46</v>
      </c>
      <c r="F32" s="591">
        <f t="shared" si="1"/>
        <v>3450</v>
      </c>
      <c r="G32" s="598">
        <v>37365.8</v>
      </c>
    </row>
    <row r="33" spans="1:7" s="589" customFormat="1" ht="21" customHeight="1">
      <c r="A33" s="653" t="s">
        <v>770</v>
      </c>
      <c r="B33" s="714"/>
      <c r="C33" s="590" t="s">
        <v>771</v>
      </c>
      <c r="D33" s="591">
        <v>24</v>
      </c>
      <c r="E33" s="591">
        <f t="shared" si="0"/>
        <v>48</v>
      </c>
      <c r="F33" s="591">
        <f t="shared" si="1"/>
        <v>3600</v>
      </c>
      <c r="G33" s="598">
        <v>38990.4</v>
      </c>
    </row>
    <row r="34" spans="1:7" s="589" customFormat="1" ht="21" customHeight="1">
      <c r="A34" s="653" t="s">
        <v>772</v>
      </c>
      <c r="B34" s="714"/>
      <c r="C34" s="590" t="s">
        <v>773</v>
      </c>
      <c r="D34" s="591">
        <v>25</v>
      </c>
      <c r="E34" s="591">
        <f t="shared" si="0"/>
        <v>50</v>
      </c>
      <c r="F34" s="591">
        <f t="shared" si="1"/>
        <v>3750</v>
      </c>
      <c r="G34" s="598">
        <v>40615</v>
      </c>
    </row>
    <row r="35" spans="1:7" s="589" customFormat="1" ht="21" customHeight="1">
      <c r="A35" s="653" t="s">
        <v>774</v>
      </c>
      <c r="B35" s="714"/>
      <c r="C35" s="590" t="s">
        <v>775</v>
      </c>
      <c r="D35" s="591">
        <v>26</v>
      </c>
      <c r="E35" s="591">
        <f t="shared" si="0"/>
        <v>52</v>
      </c>
      <c r="F35" s="591">
        <f t="shared" si="1"/>
        <v>3900</v>
      </c>
      <c r="G35" s="598">
        <v>42239.6</v>
      </c>
    </row>
    <row r="36" spans="1:7" s="589" customFormat="1" ht="21" customHeight="1">
      <c r="A36" s="653" t="s">
        <v>776</v>
      </c>
      <c r="B36" s="714"/>
      <c r="C36" s="590" t="s">
        <v>777</v>
      </c>
      <c r="D36" s="591">
        <v>27</v>
      </c>
      <c r="E36" s="591">
        <f t="shared" si="0"/>
        <v>54</v>
      </c>
      <c r="F36" s="591">
        <f t="shared" si="1"/>
        <v>4050</v>
      </c>
      <c r="G36" s="598">
        <v>43864.2</v>
      </c>
    </row>
    <row r="37" spans="1:7" s="589" customFormat="1" ht="21" customHeight="1">
      <c r="A37" s="653" t="s">
        <v>778</v>
      </c>
      <c r="B37" s="714"/>
      <c r="C37" s="590" t="s">
        <v>779</v>
      </c>
      <c r="D37" s="591">
        <v>28</v>
      </c>
      <c r="E37" s="591">
        <f t="shared" si="0"/>
        <v>56</v>
      </c>
      <c r="F37" s="591">
        <f t="shared" si="1"/>
        <v>4200</v>
      </c>
      <c r="G37" s="598">
        <v>45488.8</v>
      </c>
    </row>
    <row r="38" spans="1:7" s="589" customFormat="1" ht="21" customHeight="1">
      <c r="A38" s="653" t="s">
        <v>780</v>
      </c>
      <c r="B38" s="714"/>
      <c r="C38" s="590" t="s">
        <v>781</v>
      </c>
      <c r="D38" s="591">
        <v>29</v>
      </c>
      <c r="E38" s="591">
        <f t="shared" si="0"/>
        <v>58</v>
      </c>
      <c r="F38" s="591">
        <f t="shared" si="1"/>
        <v>4350</v>
      </c>
      <c r="G38" s="598">
        <v>47113.4</v>
      </c>
    </row>
    <row r="39" spans="1:7" s="589" customFormat="1" ht="21" customHeight="1" thickBot="1">
      <c r="A39" s="725" t="s">
        <v>782</v>
      </c>
      <c r="B39" s="726"/>
      <c r="C39" s="599" t="s">
        <v>783</v>
      </c>
      <c r="D39" s="600">
        <v>30</v>
      </c>
      <c r="E39" s="600">
        <f t="shared" si="0"/>
        <v>60</v>
      </c>
      <c r="F39" s="600">
        <f t="shared" si="1"/>
        <v>4500</v>
      </c>
      <c r="G39" s="601">
        <v>48738</v>
      </c>
    </row>
    <row r="40" spans="1:7" ht="6" customHeight="1" thickBot="1">
      <c r="A40" s="705"/>
      <c r="B40" s="706"/>
      <c r="C40" s="706"/>
      <c r="D40" s="706"/>
      <c r="E40" s="706"/>
      <c r="F40" s="706"/>
      <c r="G40" s="707"/>
    </row>
    <row r="41" spans="1:7" ht="33.75" customHeight="1" thickBot="1">
      <c r="A41" s="708" t="s">
        <v>4038</v>
      </c>
      <c r="B41" s="709"/>
      <c r="C41" s="709"/>
      <c r="D41" s="709"/>
      <c r="E41" s="709"/>
      <c r="F41" s="709"/>
      <c r="G41" s="710"/>
    </row>
    <row r="42" spans="1:7" ht="5.25" customHeight="1" thickBot="1">
      <c r="A42" s="705"/>
      <c r="B42" s="706"/>
      <c r="C42" s="706"/>
      <c r="D42" s="706"/>
      <c r="E42" s="706"/>
      <c r="F42" s="706"/>
      <c r="G42" s="707"/>
    </row>
    <row r="43" spans="1:7" s="589" customFormat="1" ht="32.25" thickBot="1">
      <c r="A43" s="721" t="s">
        <v>3109</v>
      </c>
      <c r="B43" s="722"/>
      <c r="C43" s="602" t="s">
        <v>2417</v>
      </c>
      <c r="D43" s="602" t="s">
        <v>2418</v>
      </c>
      <c r="E43" s="602" t="s">
        <v>743</v>
      </c>
      <c r="F43" s="602" t="s">
        <v>1774</v>
      </c>
      <c r="G43" s="603" t="s">
        <v>664</v>
      </c>
    </row>
    <row r="44" spans="1:7" s="589" customFormat="1" ht="21" customHeight="1">
      <c r="A44" s="723" t="s">
        <v>1775</v>
      </c>
      <c r="B44" s="724"/>
      <c r="C44" s="604" t="s">
        <v>4039</v>
      </c>
      <c r="D44" s="605">
        <v>0.5</v>
      </c>
      <c r="E44" s="605">
        <v>1</v>
      </c>
      <c r="F44" s="605">
        <f>220*D44</f>
        <v>110</v>
      </c>
      <c r="G44" s="606">
        <v>1382</v>
      </c>
    </row>
    <row r="45" spans="1:7" s="589" customFormat="1" ht="21" customHeight="1">
      <c r="A45" s="653" t="s">
        <v>1777</v>
      </c>
      <c r="B45" s="714"/>
      <c r="C45" s="590" t="s">
        <v>4040</v>
      </c>
      <c r="D45" s="591">
        <v>1</v>
      </c>
      <c r="E45" s="591">
        <v>2</v>
      </c>
      <c r="F45" s="591">
        <f aca="true" t="shared" si="2" ref="F45:F58">220*D45</f>
        <v>220</v>
      </c>
      <c r="G45" s="598">
        <v>2194</v>
      </c>
    </row>
    <row r="46" spans="1:7" s="589" customFormat="1" ht="21" customHeight="1">
      <c r="A46" s="653" t="s">
        <v>1779</v>
      </c>
      <c r="B46" s="714"/>
      <c r="C46" s="590" t="s">
        <v>4041</v>
      </c>
      <c r="D46" s="591">
        <v>2</v>
      </c>
      <c r="E46" s="591">
        <v>4</v>
      </c>
      <c r="F46" s="591">
        <f t="shared" si="2"/>
        <v>440</v>
      </c>
      <c r="G46" s="598">
        <v>3983</v>
      </c>
    </row>
    <row r="47" spans="1:7" s="589" customFormat="1" ht="21" customHeight="1">
      <c r="A47" s="653" t="s">
        <v>1781</v>
      </c>
      <c r="B47" s="714"/>
      <c r="C47" s="590" t="s">
        <v>4042</v>
      </c>
      <c r="D47" s="591">
        <v>3</v>
      </c>
      <c r="E47" s="591">
        <v>6</v>
      </c>
      <c r="F47" s="591">
        <f t="shared" si="2"/>
        <v>660</v>
      </c>
      <c r="G47" s="598">
        <v>5780</v>
      </c>
    </row>
    <row r="48" spans="1:7" s="589" customFormat="1" ht="21" customHeight="1">
      <c r="A48" s="653" t="s">
        <v>337</v>
      </c>
      <c r="B48" s="714"/>
      <c r="C48" s="590" t="s">
        <v>4577</v>
      </c>
      <c r="D48" s="591">
        <v>4</v>
      </c>
      <c r="E48" s="591">
        <v>8</v>
      </c>
      <c r="F48" s="591">
        <f t="shared" si="2"/>
        <v>880</v>
      </c>
      <c r="G48" s="598">
        <v>7620</v>
      </c>
    </row>
    <row r="49" spans="1:7" s="589" customFormat="1" ht="21" customHeight="1">
      <c r="A49" s="653" t="s">
        <v>339</v>
      </c>
      <c r="B49" s="714"/>
      <c r="C49" s="590" t="s">
        <v>4578</v>
      </c>
      <c r="D49" s="591">
        <v>5</v>
      </c>
      <c r="E49" s="591">
        <v>10</v>
      </c>
      <c r="F49" s="591">
        <f t="shared" si="2"/>
        <v>1100</v>
      </c>
      <c r="G49" s="598">
        <v>9244</v>
      </c>
    </row>
    <row r="50" spans="1:7" s="589" customFormat="1" ht="21" customHeight="1">
      <c r="A50" s="653" t="s">
        <v>341</v>
      </c>
      <c r="B50" s="714"/>
      <c r="C50" s="590" t="s">
        <v>4579</v>
      </c>
      <c r="D50" s="591">
        <v>6</v>
      </c>
      <c r="E50" s="591">
        <v>12</v>
      </c>
      <c r="F50" s="591">
        <f t="shared" si="2"/>
        <v>1320</v>
      </c>
      <c r="G50" s="598">
        <v>11041</v>
      </c>
    </row>
    <row r="51" spans="1:7" s="589" customFormat="1" ht="21" customHeight="1">
      <c r="A51" s="653" t="s">
        <v>343</v>
      </c>
      <c r="B51" s="714"/>
      <c r="C51" s="590" t="s">
        <v>784</v>
      </c>
      <c r="D51" s="591">
        <v>7</v>
      </c>
      <c r="E51" s="591">
        <v>14</v>
      </c>
      <c r="F51" s="591">
        <f t="shared" si="2"/>
        <v>1540</v>
      </c>
      <c r="G51" s="598">
        <v>12666</v>
      </c>
    </row>
    <row r="52" spans="1:7" s="589" customFormat="1" ht="21" customHeight="1">
      <c r="A52" s="653" t="s">
        <v>344</v>
      </c>
      <c r="B52" s="714"/>
      <c r="C52" s="590" t="s">
        <v>4580</v>
      </c>
      <c r="D52" s="591">
        <v>8</v>
      </c>
      <c r="E52" s="591">
        <v>16</v>
      </c>
      <c r="F52" s="591">
        <f t="shared" si="2"/>
        <v>1760</v>
      </c>
      <c r="G52" s="598">
        <v>14290</v>
      </c>
    </row>
    <row r="53" spans="1:7" s="589" customFormat="1" ht="21" customHeight="1">
      <c r="A53" s="653" t="s">
        <v>346</v>
      </c>
      <c r="B53" s="714"/>
      <c r="C53" s="590" t="s">
        <v>4581</v>
      </c>
      <c r="D53" s="591">
        <v>9</v>
      </c>
      <c r="E53" s="591">
        <v>18</v>
      </c>
      <c r="F53" s="591">
        <f t="shared" si="2"/>
        <v>1980</v>
      </c>
      <c r="G53" s="598">
        <v>16130</v>
      </c>
    </row>
    <row r="54" spans="1:7" s="589" customFormat="1" ht="21" customHeight="1">
      <c r="A54" s="653" t="s">
        <v>4035</v>
      </c>
      <c r="B54" s="714"/>
      <c r="C54" s="590" t="s">
        <v>4582</v>
      </c>
      <c r="D54" s="591">
        <v>10</v>
      </c>
      <c r="E54" s="591">
        <v>20</v>
      </c>
      <c r="F54" s="591">
        <f t="shared" si="2"/>
        <v>2200</v>
      </c>
      <c r="G54" s="598">
        <v>17755</v>
      </c>
    </row>
    <row r="55" spans="1:7" s="589" customFormat="1" ht="21" customHeight="1">
      <c r="A55" s="653" t="s">
        <v>745</v>
      </c>
      <c r="B55" s="714"/>
      <c r="C55" s="590" t="s">
        <v>785</v>
      </c>
      <c r="D55" s="591">
        <v>11</v>
      </c>
      <c r="E55" s="591">
        <v>22</v>
      </c>
      <c r="F55" s="591">
        <f t="shared" si="2"/>
        <v>2420</v>
      </c>
      <c r="G55" s="598">
        <v>19530.5</v>
      </c>
    </row>
    <row r="56" spans="1:7" s="589" customFormat="1" ht="21" customHeight="1">
      <c r="A56" s="653" t="s">
        <v>747</v>
      </c>
      <c r="B56" s="714"/>
      <c r="C56" s="590" t="s">
        <v>786</v>
      </c>
      <c r="D56" s="591">
        <v>12</v>
      </c>
      <c r="E56" s="591">
        <v>24</v>
      </c>
      <c r="F56" s="591">
        <f t="shared" si="2"/>
        <v>2640</v>
      </c>
      <c r="G56" s="598">
        <v>21306</v>
      </c>
    </row>
    <row r="57" spans="1:7" s="589" customFormat="1" ht="21" customHeight="1">
      <c r="A57" s="653" t="s">
        <v>749</v>
      </c>
      <c r="B57" s="714"/>
      <c r="C57" s="590" t="s">
        <v>787</v>
      </c>
      <c r="D57" s="591">
        <v>13</v>
      </c>
      <c r="E57" s="591">
        <v>26</v>
      </c>
      <c r="F57" s="591">
        <f t="shared" si="2"/>
        <v>2860</v>
      </c>
      <c r="G57" s="598">
        <v>23081.5</v>
      </c>
    </row>
    <row r="58" spans="1:7" s="589" customFormat="1" ht="21" customHeight="1">
      <c r="A58" s="653" t="s">
        <v>751</v>
      </c>
      <c r="B58" s="714"/>
      <c r="C58" s="590" t="s">
        <v>788</v>
      </c>
      <c r="D58" s="591">
        <v>14</v>
      </c>
      <c r="E58" s="591">
        <v>28</v>
      </c>
      <c r="F58" s="591">
        <f t="shared" si="2"/>
        <v>3080</v>
      </c>
      <c r="G58" s="598">
        <v>24857</v>
      </c>
    </row>
    <row r="59" spans="1:7" s="589" customFormat="1" ht="21" customHeight="1">
      <c r="A59" s="653" t="s">
        <v>753</v>
      </c>
      <c r="B59" s="714"/>
      <c r="C59" s="590" t="s">
        <v>348</v>
      </c>
      <c r="D59" s="591">
        <v>15</v>
      </c>
      <c r="E59" s="591">
        <v>30</v>
      </c>
      <c r="F59" s="591">
        <f>220*D59</f>
        <v>3300</v>
      </c>
      <c r="G59" s="598">
        <v>26265</v>
      </c>
    </row>
    <row r="60" spans="1:7" s="589" customFormat="1" ht="21" customHeight="1">
      <c r="A60" s="653" t="s">
        <v>754</v>
      </c>
      <c r="B60" s="714"/>
      <c r="C60" s="590" t="s">
        <v>789</v>
      </c>
      <c r="D60" s="591">
        <v>16</v>
      </c>
      <c r="E60" s="591">
        <v>32</v>
      </c>
      <c r="F60" s="591">
        <f aca="true" t="shared" si="3" ref="F60:F74">220*D60</f>
        <v>3520</v>
      </c>
      <c r="G60" s="598">
        <v>28016</v>
      </c>
    </row>
    <row r="61" spans="1:7" s="589" customFormat="1" ht="21" customHeight="1">
      <c r="A61" s="653" t="s">
        <v>756</v>
      </c>
      <c r="B61" s="714"/>
      <c r="C61" s="590" t="s">
        <v>790</v>
      </c>
      <c r="D61" s="591">
        <v>17</v>
      </c>
      <c r="E61" s="591">
        <v>34</v>
      </c>
      <c r="F61" s="591">
        <f t="shared" si="3"/>
        <v>3740</v>
      </c>
      <c r="G61" s="598">
        <v>29767</v>
      </c>
    </row>
    <row r="62" spans="1:7" s="589" customFormat="1" ht="21" customHeight="1">
      <c r="A62" s="653" t="s">
        <v>758</v>
      </c>
      <c r="B62" s="714"/>
      <c r="C62" s="590" t="s">
        <v>791</v>
      </c>
      <c r="D62" s="591">
        <v>18</v>
      </c>
      <c r="E62" s="591">
        <v>36</v>
      </c>
      <c r="F62" s="591">
        <f t="shared" si="3"/>
        <v>3960</v>
      </c>
      <c r="G62" s="598">
        <v>31518</v>
      </c>
    </row>
    <row r="63" spans="1:7" s="589" customFormat="1" ht="21" customHeight="1">
      <c r="A63" s="653" t="s">
        <v>760</v>
      </c>
      <c r="B63" s="714"/>
      <c r="C63" s="590" t="s">
        <v>792</v>
      </c>
      <c r="D63" s="591">
        <v>19</v>
      </c>
      <c r="E63" s="591">
        <v>38</v>
      </c>
      <c r="F63" s="591">
        <f t="shared" si="3"/>
        <v>4180</v>
      </c>
      <c r="G63" s="598">
        <v>33269</v>
      </c>
    </row>
    <row r="64" spans="1:7" s="589" customFormat="1" ht="21" customHeight="1">
      <c r="A64" s="653" t="s">
        <v>762</v>
      </c>
      <c r="B64" s="714"/>
      <c r="C64" s="590" t="s">
        <v>793</v>
      </c>
      <c r="D64" s="591">
        <v>20</v>
      </c>
      <c r="E64" s="591">
        <v>40</v>
      </c>
      <c r="F64" s="591">
        <f t="shared" si="3"/>
        <v>4400</v>
      </c>
      <c r="G64" s="598">
        <v>35020</v>
      </c>
    </row>
    <row r="65" spans="1:7" s="589" customFormat="1" ht="21" customHeight="1">
      <c r="A65" s="653" t="s">
        <v>764</v>
      </c>
      <c r="B65" s="714"/>
      <c r="C65" s="590" t="s">
        <v>794</v>
      </c>
      <c r="D65" s="591">
        <v>21</v>
      </c>
      <c r="E65" s="591">
        <v>42</v>
      </c>
      <c r="F65" s="591">
        <f t="shared" si="3"/>
        <v>4620</v>
      </c>
      <c r="G65" s="598">
        <v>36771</v>
      </c>
    </row>
    <row r="66" spans="1:7" s="589" customFormat="1" ht="21" customHeight="1">
      <c r="A66" s="653" t="s">
        <v>766</v>
      </c>
      <c r="B66" s="714"/>
      <c r="C66" s="590" t="s">
        <v>795</v>
      </c>
      <c r="D66" s="591">
        <v>22</v>
      </c>
      <c r="E66" s="591">
        <v>44</v>
      </c>
      <c r="F66" s="591">
        <f t="shared" si="3"/>
        <v>4840</v>
      </c>
      <c r="G66" s="598">
        <v>38522</v>
      </c>
    </row>
    <row r="67" spans="1:7" s="589" customFormat="1" ht="21" customHeight="1">
      <c r="A67" s="653" t="s">
        <v>768</v>
      </c>
      <c r="B67" s="714"/>
      <c r="C67" s="590" t="s">
        <v>796</v>
      </c>
      <c r="D67" s="591">
        <v>23</v>
      </c>
      <c r="E67" s="591">
        <v>46</v>
      </c>
      <c r="F67" s="591">
        <f t="shared" si="3"/>
        <v>5060</v>
      </c>
      <c r="G67" s="598">
        <v>40273</v>
      </c>
    </row>
    <row r="68" spans="1:7" s="589" customFormat="1" ht="21" customHeight="1">
      <c r="A68" s="653" t="s">
        <v>770</v>
      </c>
      <c r="B68" s="714"/>
      <c r="C68" s="590" t="s">
        <v>797</v>
      </c>
      <c r="D68" s="591">
        <v>24</v>
      </c>
      <c r="E68" s="591">
        <v>48</v>
      </c>
      <c r="F68" s="591">
        <f t="shared" si="3"/>
        <v>5280</v>
      </c>
      <c r="G68" s="598">
        <v>42024</v>
      </c>
    </row>
    <row r="69" spans="1:7" s="589" customFormat="1" ht="21" customHeight="1">
      <c r="A69" s="653" t="s">
        <v>772</v>
      </c>
      <c r="B69" s="714"/>
      <c r="C69" s="590" t="s">
        <v>798</v>
      </c>
      <c r="D69" s="591">
        <v>25</v>
      </c>
      <c r="E69" s="591">
        <v>50</v>
      </c>
      <c r="F69" s="591">
        <f t="shared" si="3"/>
        <v>5500</v>
      </c>
      <c r="G69" s="598">
        <v>43775</v>
      </c>
    </row>
    <row r="70" spans="1:7" s="589" customFormat="1" ht="21" customHeight="1">
      <c r="A70" s="653" t="s">
        <v>774</v>
      </c>
      <c r="B70" s="714"/>
      <c r="C70" s="590" t="s">
        <v>799</v>
      </c>
      <c r="D70" s="591">
        <v>26</v>
      </c>
      <c r="E70" s="591">
        <v>52</v>
      </c>
      <c r="F70" s="591">
        <f t="shared" si="3"/>
        <v>5720</v>
      </c>
      <c r="G70" s="598">
        <v>45526</v>
      </c>
    </row>
    <row r="71" spans="1:7" s="589" customFormat="1" ht="21" customHeight="1">
      <c r="A71" s="653" t="s">
        <v>776</v>
      </c>
      <c r="B71" s="714"/>
      <c r="C71" s="590" t="s">
        <v>800</v>
      </c>
      <c r="D71" s="591">
        <v>27</v>
      </c>
      <c r="E71" s="591">
        <v>54</v>
      </c>
      <c r="F71" s="591">
        <f t="shared" si="3"/>
        <v>5940</v>
      </c>
      <c r="G71" s="598">
        <v>47277</v>
      </c>
    </row>
    <row r="72" spans="1:7" s="589" customFormat="1" ht="21" customHeight="1">
      <c r="A72" s="653" t="s">
        <v>778</v>
      </c>
      <c r="B72" s="714"/>
      <c r="C72" s="590" t="s">
        <v>801</v>
      </c>
      <c r="D72" s="591">
        <v>28</v>
      </c>
      <c r="E72" s="591">
        <v>56</v>
      </c>
      <c r="F72" s="591">
        <f t="shared" si="3"/>
        <v>6160</v>
      </c>
      <c r="G72" s="598">
        <v>49028</v>
      </c>
    </row>
    <row r="73" spans="1:7" s="589" customFormat="1" ht="21" customHeight="1">
      <c r="A73" s="653" t="s">
        <v>780</v>
      </c>
      <c r="B73" s="714"/>
      <c r="C73" s="590" t="s">
        <v>802</v>
      </c>
      <c r="D73" s="591">
        <v>29</v>
      </c>
      <c r="E73" s="591">
        <v>58</v>
      </c>
      <c r="F73" s="591">
        <f t="shared" si="3"/>
        <v>6380</v>
      </c>
      <c r="G73" s="598">
        <v>50779</v>
      </c>
    </row>
    <row r="74" spans="1:7" s="589" customFormat="1" ht="21" customHeight="1" thickBot="1">
      <c r="A74" s="725" t="s">
        <v>782</v>
      </c>
      <c r="B74" s="726"/>
      <c r="C74" s="599" t="s">
        <v>803</v>
      </c>
      <c r="D74" s="600">
        <v>30</v>
      </c>
      <c r="E74" s="600">
        <v>60</v>
      </c>
      <c r="F74" s="600">
        <f t="shared" si="3"/>
        <v>6600</v>
      </c>
      <c r="G74" s="601">
        <v>52530</v>
      </c>
    </row>
    <row r="75" spans="1:10" ht="4.5" customHeight="1" thickBot="1">
      <c r="A75" s="702"/>
      <c r="B75" s="703"/>
      <c r="C75" s="703"/>
      <c r="D75" s="703"/>
      <c r="E75" s="703"/>
      <c r="F75" s="703"/>
      <c r="G75" s="704"/>
      <c r="H75" s="581"/>
      <c r="I75" s="581"/>
      <c r="J75" s="581"/>
    </row>
    <row r="76" spans="1:7" ht="15.75" customHeight="1" thickBot="1">
      <c r="A76" s="708" t="s">
        <v>3734</v>
      </c>
      <c r="B76" s="709"/>
      <c r="C76" s="709"/>
      <c r="D76" s="709"/>
      <c r="E76" s="709"/>
      <c r="F76" s="709"/>
      <c r="G76" s="710"/>
    </row>
    <row r="77" spans="1:9" ht="4.5" customHeight="1" thickBot="1">
      <c r="A77" s="705"/>
      <c r="B77" s="706"/>
      <c r="C77" s="706"/>
      <c r="D77" s="706"/>
      <c r="E77" s="706"/>
      <c r="F77" s="706"/>
      <c r="G77" s="707"/>
      <c r="H77" s="582"/>
      <c r="I77" s="582"/>
    </row>
    <row r="78" spans="1:7" ht="43.5" thickBot="1">
      <c r="A78" s="607" t="s">
        <v>2417</v>
      </c>
      <c r="B78" s="608" t="s">
        <v>1755</v>
      </c>
      <c r="C78" s="608" t="s">
        <v>349</v>
      </c>
      <c r="D78" s="608" t="s">
        <v>350</v>
      </c>
      <c r="E78" s="608" t="s">
        <v>351</v>
      </c>
      <c r="F78" s="608" t="s">
        <v>352</v>
      </c>
      <c r="G78" s="609" t="s">
        <v>664</v>
      </c>
    </row>
    <row r="79" spans="1:7" ht="32.25">
      <c r="A79" s="362" t="s">
        <v>353</v>
      </c>
      <c r="B79" s="360" t="s">
        <v>354</v>
      </c>
      <c r="C79" s="360">
        <v>50</v>
      </c>
      <c r="D79" s="360">
        <v>150</v>
      </c>
      <c r="E79" s="360">
        <v>150</v>
      </c>
      <c r="F79" s="360">
        <v>12</v>
      </c>
      <c r="G79" s="592" t="s">
        <v>355</v>
      </c>
    </row>
    <row r="80" spans="1:7" ht="32.25">
      <c r="A80" s="363" t="s">
        <v>356</v>
      </c>
      <c r="B80" s="359" t="s">
        <v>354</v>
      </c>
      <c r="C80" s="359">
        <v>80</v>
      </c>
      <c r="D80" s="359">
        <v>150</v>
      </c>
      <c r="E80" s="359">
        <v>75</v>
      </c>
      <c r="F80" s="359">
        <v>15</v>
      </c>
      <c r="G80" s="593" t="s">
        <v>357</v>
      </c>
    </row>
    <row r="81" spans="1:7" ht="32.25">
      <c r="A81" s="363" t="s">
        <v>358</v>
      </c>
      <c r="B81" s="359" t="s">
        <v>354</v>
      </c>
      <c r="C81" s="359">
        <v>100</v>
      </c>
      <c r="D81" s="359">
        <v>150</v>
      </c>
      <c r="E81" s="359">
        <v>75</v>
      </c>
      <c r="F81" s="359">
        <v>11</v>
      </c>
      <c r="G81" s="593" t="s">
        <v>359</v>
      </c>
    </row>
    <row r="82" spans="1:7" ht="32.25">
      <c r="A82" s="363" t="s">
        <v>5862</v>
      </c>
      <c r="B82" s="359" t="s">
        <v>354</v>
      </c>
      <c r="C82" s="359">
        <v>50</v>
      </c>
      <c r="D82" s="359">
        <v>90</v>
      </c>
      <c r="E82" s="359">
        <v>150</v>
      </c>
      <c r="F82" s="359">
        <v>22</v>
      </c>
      <c r="G82" s="593" t="s">
        <v>360</v>
      </c>
    </row>
    <row r="83" spans="1:7" ht="32.25">
      <c r="A83" s="363" t="s">
        <v>361</v>
      </c>
      <c r="B83" s="359" t="s">
        <v>354</v>
      </c>
      <c r="C83" s="359">
        <v>80</v>
      </c>
      <c r="D83" s="359">
        <v>90</v>
      </c>
      <c r="E83" s="359">
        <v>75</v>
      </c>
      <c r="F83" s="359">
        <v>25</v>
      </c>
      <c r="G83" s="593" t="s">
        <v>362</v>
      </c>
    </row>
    <row r="84" spans="1:7" ht="32.25">
      <c r="A84" s="363" t="s">
        <v>363</v>
      </c>
      <c r="B84" s="359" t="s">
        <v>354</v>
      </c>
      <c r="C84" s="359">
        <v>100</v>
      </c>
      <c r="D84" s="359">
        <v>90</v>
      </c>
      <c r="E84" s="359">
        <v>75</v>
      </c>
      <c r="F84" s="359">
        <v>20</v>
      </c>
      <c r="G84" s="593" t="s">
        <v>364</v>
      </c>
    </row>
    <row r="85" spans="1:7" ht="32.25">
      <c r="A85" s="363" t="s">
        <v>365</v>
      </c>
      <c r="B85" s="359" t="s">
        <v>354</v>
      </c>
      <c r="C85" s="359">
        <v>50</v>
      </c>
      <c r="D85" s="359">
        <v>220</v>
      </c>
      <c r="E85" s="359">
        <v>150</v>
      </c>
      <c r="F85" s="359">
        <v>9</v>
      </c>
      <c r="G85" s="593" t="s">
        <v>366</v>
      </c>
    </row>
    <row r="86" spans="1:7" ht="32.25">
      <c r="A86" s="363" t="s">
        <v>367</v>
      </c>
      <c r="B86" s="359" t="s">
        <v>354</v>
      </c>
      <c r="C86" s="359">
        <v>80</v>
      </c>
      <c r="D86" s="359">
        <v>220</v>
      </c>
      <c r="E86" s="359">
        <v>75</v>
      </c>
      <c r="F86" s="359">
        <v>10</v>
      </c>
      <c r="G86" s="593" t="s">
        <v>368</v>
      </c>
    </row>
    <row r="87" spans="1:7" ht="32.25">
      <c r="A87" s="363" t="s">
        <v>369</v>
      </c>
      <c r="B87" s="359" t="s">
        <v>354</v>
      </c>
      <c r="C87" s="359">
        <v>100</v>
      </c>
      <c r="D87" s="359">
        <v>220</v>
      </c>
      <c r="E87" s="359">
        <v>75</v>
      </c>
      <c r="F87" s="359">
        <v>8</v>
      </c>
      <c r="G87" s="593" t="s">
        <v>370</v>
      </c>
    </row>
    <row r="88" spans="1:7" ht="32.25">
      <c r="A88" s="363" t="s">
        <v>371</v>
      </c>
      <c r="B88" s="359" t="s">
        <v>354</v>
      </c>
      <c r="C88" s="359">
        <v>30</v>
      </c>
      <c r="D88" s="359">
        <v>430</v>
      </c>
      <c r="E88" s="359">
        <v>150</v>
      </c>
      <c r="F88" s="359">
        <v>12</v>
      </c>
      <c r="G88" s="593" t="s">
        <v>355</v>
      </c>
    </row>
    <row r="89" spans="1:7" ht="32.25">
      <c r="A89" s="363" t="s">
        <v>372</v>
      </c>
      <c r="B89" s="359" t="s">
        <v>354</v>
      </c>
      <c r="C89" s="359">
        <v>50</v>
      </c>
      <c r="D89" s="359">
        <v>430</v>
      </c>
      <c r="E89" s="359">
        <v>150</v>
      </c>
      <c r="F89" s="359">
        <v>8</v>
      </c>
      <c r="G89" s="593" t="s">
        <v>373</v>
      </c>
    </row>
    <row r="90" spans="1:7" ht="115.5" customHeight="1">
      <c r="A90" s="363" t="s">
        <v>5863</v>
      </c>
      <c r="B90" s="359" t="s">
        <v>1764</v>
      </c>
      <c r="C90" s="359" t="s">
        <v>5691</v>
      </c>
      <c r="D90" s="359"/>
      <c r="E90" s="359"/>
      <c r="F90" s="359"/>
      <c r="G90" s="593" t="s">
        <v>1765</v>
      </c>
    </row>
    <row r="91" spans="1:7" ht="36" customHeight="1">
      <c r="A91" s="363"/>
      <c r="B91" s="359" t="s">
        <v>1766</v>
      </c>
      <c r="C91" s="359">
        <v>200</v>
      </c>
      <c r="D91" s="359"/>
      <c r="E91" s="359"/>
      <c r="F91" s="359"/>
      <c r="G91" s="593" t="s">
        <v>1767</v>
      </c>
    </row>
    <row r="92" spans="1:7" ht="26.25" customHeight="1">
      <c r="A92" s="363"/>
      <c r="B92" s="359" t="s">
        <v>1805</v>
      </c>
      <c r="C92" s="359">
        <v>300</v>
      </c>
      <c r="D92" s="359"/>
      <c r="E92" s="359"/>
      <c r="F92" s="359"/>
      <c r="G92" s="593" t="s">
        <v>1806</v>
      </c>
    </row>
    <row r="93" spans="1:7" ht="32.25">
      <c r="A93" s="363"/>
      <c r="B93" s="359" t="s">
        <v>1768</v>
      </c>
      <c r="C93" s="359">
        <v>100</v>
      </c>
      <c r="D93" s="359"/>
      <c r="E93" s="359"/>
      <c r="F93" s="359"/>
      <c r="G93" s="593" t="s">
        <v>1769</v>
      </c>
    </row>
    <row r="94" spans="1:7" ht="55.5" customHeight="1" thickBot="1">
      <c r="A94" s="364"/>
      <c r="B94" s="361" t="s">
        <v>5864</v>
      </c>
      <c r="C94" s="361">
        <v>120</v>
      </c>
      <c r="D94" s="361"/>
      <c r="E94" s="361"/>
      <c r="F94" s="361"/>
      <c r="G94" s="594" t="s">
        <v>1770</v>
      </c>
    </row>
    <row r="95" spans="1:10" ht="4.5" customHeight="1" thickBot="1">
      <c r="A95" s="656"/>
      <c r="B95" s="657"/>
      <c r="C95" s="657"/>
      <c r="D95" s="657"/>
      <c r="E95" s="657"/>
      <c r="F95" s="657"/>
      <c r="G95" s="658"/>
      <c r="H95" s="376"/>
      <c r="I95" s="376"/>
      <c r="J95" s="376"/>
    </row>
    <row r="96" spans="1:7" ht="13.5" customHeight="1" thickBot="1">
      <c r="A96" s="660" t="s">
        <v>1771</v>
      </c>
      <c r="B96" s="654"/>
      <c r="C96" s="654"/>
      <c r="D96" s="654"/>
      <c r="E96" s="654"/>
      <c r="F96" s="654"/>
      <c r="G96" s="655"/>
    </row>
    <row r="97" spans="1:9" ht="4.5" customHeight="1" thickBot="1">
      <c r="A97" s="705"/>
      <c r="B97" s="706"/>
      <c r="C97" s="706"/>
      <c r="D97" s="706"/>
      <c r="E97" s="706"/>
      <c r="F97" s="706"/>
      <c r="G97" s="707"/>
      <c r="H97" s="582"/>
      <c r="I97" s="582"/>
    </row>
    <row r="98" spans="1:7" ht="33" thickBot="1">
      <c r="A98" s="700" t="s">
        <v>1755</v>
      </c>
      <c r="B98" s="701"/>
      <c r="C98" s="611" t="s">
        <v>349</v>
      </c>
      <c r="D98" s="611" t="s">
        <v>350</v>
      </c>
      <c r="E98" s="611" t="s">
        <v>1772</v>
      </c>
      <c r="F98" s="611" t="s">
        <v>1773</v>
      </c>
      <c r="G98" s="612" t="s">
        <v>664</v>
      </c>
    </row>
    <row r="99" spans="1:7" ht="21" customHeight="1">
      <c r="A99" s="715" t="s">
        <v>433</v>
      </c>
      <c r="B99" s="716"/>
      <c r="C99" s="613">
        <v>50</v>
      </c>
      <c r="D99" s="613">
        <v>150</v>
      </c>
      <c r="E99" s="613">
        <v>2</v>
      </c>
      <c r="F99" s="613">
        <v>1</v>
      </c>
      <c r="G99" s="615" t="s">
        <v>434</v>
      </c>
    </row>
    <row r="100" spans="1:7" ht="21" customHeight="1">
      <c r="A100" s="717" t="s">
        <v>1831</v>
      </c>
      <c r="B100" s="718"/>
      <c r="C100" s="610">
        <v>50</v>
      </c>
      <c r="D100" s="610">
        <v>150</v>
      </c>
      <c r="E100" s="610">
        <v>3</v>
      </c>
      <c r="F100" s="610">
        <v>1.5</v>
      </c>
      <c r="G100" s="616" t="s">
        <v>1832</v>
      </c>
    </row>
    <row r="101" spans="1:7" ht="21" customHeight="1">
      <c r="A101" s="717" t="s">
        <v>1833</v>
      </c>
      <c r="B101" s="718"/>
      <c r="C101" s="610">
        <v>50</v>
      </c>
      <c r="D101" s="610">
        <v>150</v>
      </c>
      <c r="E101" s="610">
        <v>4</v>
      </c>
      <c r="F101" s="610">
        <v>2</v>
      </c>
      <c r="G101" s="616" t="s">
        <v>1834</v>
      </c>
    </row>
    <row r="102" spans="1:7" ht="21" customHeight="1">
      <c r="A102" s="717" t="s">
        <v>1835</v>
      </c>
      <c r="B102" s="718"/>
      <c r="C102" s="610">
        <v>50</v>
      </c>
      <c r="D102" s="610">
        <v>150</v>
      </c>
      <c r="E102" s="610">
        <v>5</v>
      </c>
      <c r="F102" s="610">
        <v>2.5</v>
      </c>
      <c r="G102" s="616" t="s">
        <v>1836</v>
      </c>
    </row>
    <row r="103" spans="1:7" ht="21" customHeight="1">
      <c r="A103" s="717" t="s">
        <v>1837</v>
      </c>
      <c r="B103" s="718"/>
      <c r="C103" s="610">
        <v>50</v>
      </c>
      <c r="D103" s="610">
        <v>150</v>
      </c>
      <c r="E103" s="610">
        <v>6</v>
      </c>
      <c r="F103" s="610">
        <v>3</v>
      </c>
      <c r="G103" s="616" t="s">
        <v>1838</v>
      </c>
    </row>
    <row r="104" spans="1:7" ht="21" customHeight="1">
      <c r="A104" s="717" t="s">
        <v>1839</v>
      </c>
      <c r="B104" s="718"/>
      <c r="C104" s="610">
        <v>50</v>
      </c>
      <c r="D104" s="610">
        <v>150</v>
      </c>
      <c r="E104" s="610">
        <v>8</v>
      </c>
      <c r="F104" s="610">
        <v>4.5</v>
      </c>
      <c r="G104" s="616" t="s">
        <v>1840</v>
      </c>
    </row>
    <row r="105" spans="1:7" ht="21" customHeight="1">
      <c r="A105" s="717" t="s">
        <v>2536</v>
      </c>
      <c r="B105" s="718"/>
      <c r="C105" s="610">
        <v>50</v>
      </c>
      <c r="D105" s="610">
        <v>150</v>
      </c>
      <c r="E105" s="610">
        <v>10</v>
      </c>
      <c r="F105" s="610">
        <v>5</v>
      </c>
      <c r="G105" s="616" t="s">
        <v>2537</v>
      </c>
    </row>
    <row r="106" spans="1:7" ht="21" customHeight="1" thickBot="1">
      <c r="A106" s="719" t="s">
        <v>2538</v>
      </c>
      <c r="B106" s="720"/>
      <c r="C106" s="614">
        <v>50</v>
      </c>
      <c r="D106" s="614">
        <v>150</v>
      </c>
      <c r="E106" s="614">
        <v>12</v>
      </c>
      <c r="F106" s="614">
        <v>6</v>
      </c>
      <c r="G106" s="617" t="s">
        <v>2539</v>
      </c>
    </row>
    <row r="107" spans="1:10" ht="4.5" customHeight="1" thickBot="1">
      <c r="A107" s="702"/>
      <c r="B107" s="703"/>
      <c r="C107" s="703"/>
      <c r="D107" s="703"/>
      <c r="E107" s="703"/>
      <c r="F107" s="703"/>
      <c r="G107" s="704"/>
      <c r="H107" s="376"/>
      <c r="I107" s="376"/>
      <c r="J107" s="376"/>
    </row>
    <row r="108" spans="1:7" ht="34.5" customHeight="1" thickBot="1">
      <c r="A108" s="708" t="s">
        <v>2540</v>
      </c>
      <c r="B108" s="709"/>
      <c r="C108" s="709"/>
      <c r="D108" s="709"/>
      <c r="E108" s="709"/>
      <c r="F108" s="709"/>
      <c r="G108" s="710"/>
    </row>
    <row r="109" spans="1:9" ht="3.75" customHeight="1" thickBot="1">
      <c r="A109" s="705"/>
      <c r="B109" s="706"/>
      <c r="C109" s="706"/>
      <c r="D109" s="706"/>
      <c r="E109" s="706"/>
      <c r="F109" s="706"/>
      <c r="G109" s="707"/>
      <c r="H109" s="582"/>
      <c r="I109" s="582"/>
    </row>
    <row r="110" spans="1:7" ht="54" thickBot="1">
      <c r="A110" s="700" t="s">
        <v>1755</v>
      </c>
      <c r="B110" s="701"/>
      <c r="C110" s="701"/>
      <c r="D110" s="611" t="s">
        <v>2541</v>
      </c>
      <c r="E110" s="611" t="s">
        <v>2542</v>
      </c>
      <c r="F110" s="611" t="s">
        <v>2543</v>
      </c>
      <c r="G110" s="612" t="s">
        <v>664</v>
      </c>
    </row>
    <row r="111" spans="1:7" ht="21" customHeight="1">
      <c r="A111" s="711" t="s">
        <v>2544</v>
      </c>
      <c r="B111" s="712"/>
      <c r="C111" s="712"/>
      <c r="D111" s="366" t="s">
        <v>2545</v>
      </c>
      <c r="E111" s="366" t="s">
        <v>2546</v>
      </c>
      <c r="F111" s="366">
        <v>0.65</v>
      </c>
      <c r="G111" s="367" t="s">
        <v>2547</v>
      </c>
    </row>
    <row r="112" spans="1:7" ht="21" customHeight="1">
      <c r="A112" s="696" t="s">
        <v>2548</v>
      </c>
      <c r="B112" s="697"/>
      <c r="C112" s="697"/>
      <c r="D112" s="365" t="s">
        <v>4350</v>
      </c>
      <c r="E112" s="365" t="s">
        <v>2549</v>
      </c>
      <c r="F112" s="365">
        <v>0.75</v>
      </c>
      <c r="G112" s="368" t="s">
        <v>2550</v>
      </c>
    </row>
    <row r="113" spans="1:7" ht="21" customHeight="1">
      <c r="A113" s="696" t="s">
        <v>2551</v>
      </c>
      <c r="B113" s="697"/>
      <c r="C113" s="697"/>
      <c r="D113" s="365" t="s">
        <v>2552</v>
      </c>
      <c r="E113" s="365" t="s">
        <v>2553</v>
      </c>
      <c r="F113" s="365">
        <v>1.5</v>
      </c>
      <c r="G113" s="368" t="s">
        <v>2554</v>
      </c>
    </row>
    <row r="114" spans="1:7" ht="21" customHeight="1">
      <c r="A114" s="696" t="s">
        <v>2555</v>
      </c>
      <c r="B114" s="697"/>
      <c r="C114" s="697"/>
      <c r="D114" s="365" t="s">
        <v>2556</v>
      </c>
      <c r="E114" s="365" t="s">
        <v>2557</v>
      </c>
      <c r="F114" s="365">
        <v>3.2</v>
      </c>
      <c r="G114" s="368" t="s">
        <v>2558</v>
      </c>
    </row>
    <row r="115" spans="1:7" ht="21" customHeight="1" thickBot="1">
      <c r="A115" s="698" t="s">
        <v>3727</v>
      </c>
      <c r="B115" s="699"/>
      <c r="C115" s="699"/>
      <c r="D115" s="369" t="s">
        <v>2556</v>
      </c>
      <c r="E115" s="369" t="s">
        <v>2557</v>
      </c>
      <c r="F115" s="369">
        <v>3.2</v>
      </c>
      <c r="G115" s="370">
        <v>9455</v>
      </c>
    </row>
  </sheetData>
  <sheetProtection/>
  <mergeCells count="98">
    <mergeCell ref="A76:G76"/>
    <mergeCell ref="A9:B9"/>
    <mergeCell ref="A25:B25"/>
    <mergeCell ref="A24:B24"/>
    <mergeCell ref="A23:B23"/>
    <mergeCell ref="A27:B27"/>
    <mergeCell ref="A14:B14"/>
    <mergeCell ref="A13:B13"/>
    <mergeCell ref="A12:B12"/>
    <mergeCell ref="A18:B18"/>
    <mergeCell ref="A15:B15"/>
    <mergeCell ref="A22:B22"/>
    <mergeCell ref="A21:B21"/>
    <mergeCell ref="A31:B31"/>
    <mergeCell ref="A30:B30"/>
    <mergeCell ref="A29:B29"/>
    <mergeCell ref="A28:B28"/>
    <mergeCell ref="A36:B36"/>
    <mergeCell ref="A37:B37"/>
    <mergeCell ref="A17:B17"/>
    <mergeCell ref="A16:B16"/>
    <mergeCell ref="A5:G5"/>
    <mergeCell ref="A6:G6"/>
    <mergeCell ref="A10:B10"/>
    <mergeCell ref="A11:B11"/>
    <mergeCell ref="A38:B38"/>
    <mergeCell ref="A39:B39"/>
    <mergeCell ref="A26:B26"/>
    <mergeCell ref="A8:B8"/>
    <mergeCell ref="A20:B20"/>
    <mergeCell ref="A19:B19"/>
    <mergeCell ref="A33:B33"/>
    <mergeCell ref="A34:B34"/>
    <mergeCell ref="A35:B35"/>
    <mergeCell ref="A32:B32"/>
    <mergeCell ref="A1:D1"/>
    <mergeCell ref="A2:D2"/>
    <mergeCell ref="A3:D3"/>
    <mergeCell ref="A60:B60"/>
    <mergeCell ref="A59:B59"/>
    <mergeCell ref="A58:B58"/>
    <mergeCell ref="A57:B57"/>
    <mergeCell ref="A56:B56"/>
    <mergeCell ref="A55:B55"/>
    <mergeCell ref="A54:B54"/>
    <mergeCell ref="A51:B51"/>
    <mergeCell ref="A50:B50"/>
    <mergeCell ref="A70:B70"/>
    <mergeCell ref="A69:B69"/>
    <mergeCell ref="A68:B68"/>
    <mergeCell ref="A67:B67"/>
    <mergeCell ref="A64:B64"/>
    <mergeCell ref="A63:B63"/>
    <mergeCell ref="A66:B66"/>
    <mergeCell ref="A65:B65"/>
    <mergeCell ref="A53:B53"/>
    <mergeCell ref="A52:B52"/>
    <mergeCell ref="A74:B74"/>
    <mergeCell ref="A73:B73"/>
    <mergeCell ref="A72:B72"/>
    <mergeCell ref="A71:B71"/>
    <mergeCell ref="A61:B61"/>
    <mergeCell ref="A43:B43"/>
    <mergeCell ref="A41:G41"/>
    <mergeCell ref="A42:G42"/>
    <mergeCell ref="A45:B45"/>
    <mergeCell ref="A44:B44"/>
    <mergeCell ref="A49:B49"/>
    <mergeCell ref="A48:B48"/>
    <mergeCell ref="A47:B47"/>
    <mergeCell ref="A46:B46"/>
    <mergeCell ref="A106:B106"/>
    <mergeCell ref="A105:B105"/>
    <mergeCell ref="A104:B104"/>
    <mergeCell ref="A103:B103"/>
    <mergeCell ref="A99:B99"/>
    <mergeCell ref="A100:B100"/>
    <mergeCell ref="A101:B101"/>
    <mergeCell ref="A102:B102"/>
    <mergeCell ref="A98:B98"/>
    <mergeCell ref="A40:G40"/>
    <mergeCell ref="A7:G7"/>
    <mergeCell ref="A4:G4"/>
    <mergeCell ref="A96:G96"/>
    <mergeCell ref="A95:G95"/>
    <mergeCell ref="A75:G75"/>
    <mergeCell ref="A77:G77"/>
    <mergeCell ref="A97:G97"/>
    <mergeCell ref="A62:B62"/>
    <mergeCell ref="A114:C114"/>
    <mergeCell ref="A115:C115"/>
    <mergeCell ref="A110:C110"/>
    <mergeCell ref="A107:G107"/>
    <mergeCell ref="A109:G109"/>
    <mergeCell ref="A108:G108"/>
    <mergeCell ref="A111:C111"/>
    <mergeCell ref="A112:C112"/>
    <mergeCell ref="A113:C113"/>
  </mergeCells>
  <printOptions/>
  <pageMargins left="0.42" right="0.23" top="0.34" bottom="0.34" header="0.5" footer="0.3"/>
  <pageSetup fitToHeight="6" horizontalDpi="300" verticalDpi="300" orientation="portrait" paperSize="9" r:id="rId2"/>
  <rowBreaks count="2" manualBreakCount="2">
    <brk id="75" max="255" man="1"/>
    <brk id="95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31">
      <selection activeCell="J35" sqref="J35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3" width="10.75390625" style="0" customWidth="1"/>
    <col min="4" max="4" width="15.75390625" style="0" customWidth="1"/>
  </cols>
  <sheetData>
    <row r="1" spans="1:4" ht="18.75" thickBot="1">
      <c r="A1" s="814" t="s">
        <v>3985</v>
      </c>
      <c r="B1" s="815"/>
      <c r="C1" s="815"/>
      <c r="D1" s="816"/>
    </row>
    <row r="2" spans="1:4" ht="25.5">
      <c r="A2" s="283" t="s">
        <v>1747</v>
      </c>
      <c r="B2" s="284" t="s">
        <v>1755</v>
      </c>
      <c r="C2" s="284" t="s">
        <v>1749</v>
      </c>
      <c r="D2" s="285" t="s">
        <v>4739</v>
      </c>
    </row>
    <row r="3" spans="1:4" ht="15.75">
      <c r="A3" s="921" t="s">
        <v>3986</v>
      </c>
      <c r="B3" s="922"/>
      <c r="C3" s="922"/>
      <c r="D3" s="923"/>
    </row>
    <row r="4" spans="1:4" s="22" customFormat="1" ht="25.5">
      <c r="A4" s="11" t="s">
        <v>3987</v>
      </c>
      <c r="B4" s="519" t="s">
        <v>4001</v>
      </c>
      <c r="C4" s="18" t="s">
        <v>5680</v>
      </c>
      <c r="D4" s="15">
        <v>94.4</v>
      </c>
    </row>
    <row r="5" spans="1:4" s="22" customFormat="1" ht="25.5">
      <c r="A5" s="11" t="s">
        <v>3988</v>
      </c>
      <c r="B5" s="519" t="s">
        <v>4002</v>
      </c>
      <c r="C5" s="18" t="s">
        <v>5680</v>
      </c>
      <c r="D5" s="15">
        <v>119.18</v>
      </c>
    </row>
    <row r="6" spans="1:4" s="22" customFormat="1" ht="25.5">
      <c r="A6" s="11" t="s">
        <v>3989</v>
      </c>
      <c r="B6" s="519" t="s">
        <v>4003</v>
      </c>
      <c r="C6" s="18" t="s">
        <v>5680</v>
      </c>
      <c r="D6" s="15">
        <v>136.88</v>
      </c>
    </row>
    <row r="7" spans="1:4" s="22" customFormat="1" ht="25.5">
      <c r="A7" s="11" t="s">
        <v>3990</v>
      </c>
      <c r="B7" s="519" t="s">
        <v>4004</v>
      </c>
      <c r="C7" s="18" t="s">
        <v>5680</v>
      </c>
      <c r="D7" s="15">
        <v>161.66</v>
      </c>
    </row>
    <row r="8" spans="1:4" s="22" customFormat="1" ht="25.5">
      <c r="A8" s="11" t="s">
        <v>3991</v>
      </c>
      <c r="B8" s="519" t="s">
        <v>4005</v>
      </c>
      <c r="C8" s="18" t="s">
        <v>5680</v>
      </c>
      <c r="D8" s="15">
        <v>185.26</v>
      </c>
    </row>
    <row r="9" spans="1:4" s="22" customFormat="1" ht="25.5">
      <c r="A9" s="11" t="s">
        <v>3992</v>
      </c>
      <c r="B9" s="519" t="s">
        <v>4006</v>
      </c>
      <c r="C9" s="18" t="s">
        <v>5680</v>
      </c>
      <c r="D9" s="15">
        <v>204.14</v>
      </c>
    </row>
    <row r="10" spans="1:4" s="22" customFormat="1" ht="25.5">
      <c r="A10" s="11" t="s">
        <v>3993</v>
      </c>
      <c r="B10" s="519" t="s">
        <v>1259</v>
      </c>
      <c r="C10" s="18" t="s">
        <v>5680</v>
      </c>
      <c r="D10" s="15">
        <v>227.74</v>
      </c>
    </row>
    <row r="11" spans="1:4" s="22" customFormat="1" ht="25.5">
      <c r="A11" s="11" t="s">
        <v>3994</v>
      </c>
      <c r="B11" s="519" t="s">
        <v>1260</v>
      </c>
      <c r="C11" s="18" t="s">
        <v>5680</v>
      </c>
      <c r="D11" s="15">
        <v>251.34</v>
      </c>
    </row>
    <row r="12" spans="1:4" s="22" customFormat="1" ht="25.5">
      <c r="A12" s="11" t="s">
        <v>3995</v>
      </c>
      <c r="B12" s="519" t="s">
        <v>1261</v>
      </c>
      <c r="C12" s="18" t="s">
        <v>5680</v>
      </c>
      <c r="D12" s="15">
        <v>274.94</v>
      </c>
    </row>
    <row r="13" spans="1:4" s="22" customFormat="1" ht="25.5">
      <c r="A13" s="11" t="s">
        <v>3996</v>
      </c>
      <c r="B13" s="519" t="s">
        <v>4726</v>
      </c>
      <c r="C13" s="18" t="s">
        <v>5680</v>
      </c>
      <c r="D13" s="15">
        <v>317.42</v>
      </c>
    </row>
    <row r="14" spans="1:4" s="22" customFormat="1" ht="25.5">
      <c r="A14" s="11" t="s">
        <v>3997</v>
      </c>
      <c r="B14" s="519" t="s">
        <v>4727</v>
      </c>
      <c r="C14" s="18" t="s">
        <v>5680</v>
      </c>
      <c r="D14" s="15">
        <v>376.42</v>
      </c>
    </row>
    <row r="15" spans="1:4" s="22" customFormat="1" ht="25.5">
      <c r="A15" s="11" t="s">
        <v>3998</v>
      </c>
      <c r="B15" s="519" t="s">
        <v>4728</v>
      </c>
      <c r="C15" s="18" t="s">
        <v>5680</v>
      </c>
      <c r="D15" s="15">
        <v>420.08</v>
      </c>
    </row>
    <row r="16" spans="1:4" s="22" customFormat="1" ht="25.5">
      <c r="A16" s="11" t="s">
        <v>3999</v>
      </c>
      <c r="B16" s="519" t="s">
        <v>4729</v>
      </c>
      <c r="C16" s="18" t="s">
        <v>5680</v>
      </c>
      <c r="D16" s="15">
        <v>467.28</v>
      </c>
    </row>
    <row r="17" spans="1:4" s="22" customFormat="1" ht="25.5">
      <c r="A17" s="11" t="s">
        <v>4000</v>
      </c>
      <c r="B17" s="519" t="s">
        <v>4730</v>
      </c>
      <c r="C17" s="18" t="s">
        <v>5680</v>
      </c>
      <c r="D17" s="15">
        <v>514.48</v>
      </c>
    </row>
    <row r="18" spans="1:4" s="22" customFormat="1" ht="15.75">
      <c r="A18" s="921" t="s">
        <v>4731</v>
      </c>
      <c r="B18" s="922"/>
      <c r="C18" s="922"/>
      <c r="D18" s="923"/>
    </row>
    <row r="19" spans="1:4" s="22" customFormat="1" ht="25.5">
      <c r="A19" s="11" t="s">
        <v>4732</v>
      </c>
      <c r="B19" s="519" t="s">
        <v>3131</v>
      </c>
      <c r="C19" s="18" t="s">
        <v>5680</v>
      </c>
      <c r="D19" s="15">
        <v>89.68</v>
      </c>
    </row>
    <row r="20" spans="1:4" s="22" customFormat="1" ht="25.5">
      <c r="A20" s="11" t="s">
        <v>4733</v>
      </c>
      <c r="B20" s="519" t="s">
        <v>3132</v>
      </c>
      <c r="C20" s="18" t="s">
        <v>5680</v>
      </c>
      <c r="D20" s="15">
        <v>95.58</v>
      </c>
    </row>
    <row r="21" spans="1:4" s="22" customFormat="1" ht="25.5">
      <c r="A21" s="11" t="s">
        <v>4734</v>
      </c>
      <c r="B21" s="519" t="s">
        <v>3133</v>
      </c>
      <c r="C21" s="18" t="s">
        <v>5680</v>
      </c>
      <c r="D21" s="15">
        <v>103.84</v>
      </c>
    </row>
    <row r="22" spans="1:4" s="22" customFormat="1" ht="25.5">
      <c r="A22" s="11" t="s">
        <v>4735</v>
      </c>
      <c r="B22" s="519" t="s">
        <v>3134</v>
      </c>
      <c r="C22" s="18" t="s">
        <v>5680</v>
      </c>
      <c r="D22" s="15">
        <v>110.92</v>
      </c>
    </row>
    <row r="23" spans="1:4" s="22" customFormat="1" ht="25.5">
      <c r="A23" s="11" t="s">
        <v>4736</v>
      </c>
      <c r="B23" s="519" t="s">
        <v>3135</v>
      </c>
      <c r="C23" s="18" t="s">
        <v>5680</v>
      </c>
      <c r="D23" s="15">
        <v>125.08</v>
      </c>
    </row>
    <row r="24" spans="1:4" s="22" customFormat="1" ht="25.5">
      <c r="A24" s="11" t="s">
        <v>5707</v>
      </c>
      <c r="B24" s="519" t="s">
        <v>3136</v>
      </c>
      <c r="C24" s="18" t="s">
        <v>5680</v>
      </c>
      <c r="D24" s="15">
        <v>139.24</v>
      </c>
    </row>
    <row r="25" spans="1:4" s="22" customFormat="1" ht="25.5">
      <c r="A25" s="11" t="s">
        <v>5708</v>
      </c>
      <c r="B25" s="519" t="s">
        <v>3137</v>
      </c>
      <c r="C25" s="18" t="s">
        <v>5680</v>
      </c>
      <c r="D25" s="15">
        <v>153.4</v>
      </c>
    </row>
    <row r="26" spans="1:4" s="22" customFormat="1" ht="25.5">
      <c r="A26" s="11" t="s">
        <v>5709</v>
      </c>
      <c r="B26" s="519" t="s">
        <v>2047</v>
      </c>
      <c r="C26" s="18" t="s">
        <v>5680</v>
      </c>
      <c r="D26" s="15">
        <v>168.74</v>
      </c>
    </row>
    <row r="27" spans="1:4" s="22" customFormat="1" ht="25.5">
      <c r="A27" s="11" t="s">
        <v>5865</v>
      </c>
      <c r="B27" s="519" t="s">
        <v>3255</v>
      </c>
      <c r="C27" s="18" t="s">
        <v>5680</v>
      </c>
      <c r="D27" s="15">
        <v>184.08</v>
      </c>
    </row>
    <row r="28" spans="1:4" s="22" customFormat="1" ht="25.5">
      <c r="A28" s="11" t="s">
        <v>3126</v>
      </c>
      <c r="B28" s="519" t="s">
        <v>3256</v>
      </c>
      <c r="C28" s="18" t="s">
        <v>5680</v>
      </c>
      <c r="D28" s="15">
        <v>198.24</v>
      </c>
    </row>
    <row r="29" spans="1:4" s="22" customFormat="1" ht="25.5">
      <c r="A29" s="11" t="s">
        <v>3127</v>
      </c>
      <c r="B29" s="519" t="s">
        <v>3257</v>
      </c>
      <c r="C29" s="18" t="s">
        <v>5680</v>
      </c>
      <c r="D29" s="15">
        <v>211.22</v>
      </c>
    </row>
    <row r="30" spans="1:4" s="22" customFormat="1" ht="25.5">
      <c r="A30" s="11" t="s">
        <v>3128</v>
      </c>
      <c r="B30" s="519" t="s">
        <v>3258</v>
      </c>
      <c r="C30" s="18" t="s">
        <v>5680</v>
      </c>
      <c r="D30" s="15">
        <v>245.44</v>
      </c>
    </row>
    <row r="31" spans="1:4" s="22" customFormat="1" ht="25.5">
      <c r="A31" s="11" t="s">
        <v>3129</v>
      </c>
      <c r="B31" s="519" t="s">
        <v>3259</v>
      </c>
      <c r="C31" s="18" t="s">
        <v>5680</v>
      </c>
      <c r="D31" s="15">
        <v>278.48</v>
      </c>
    </row>
    <row r="32" spans="1:4" s="22" customFormat="1" ht="25.5">
      <c r="A32" s="11" t="s">
        <v>3130</v>
      </c>
      <c r="B32" s="519" t="s">
        <v>3260</v>
      </c>
      <c r="C32" s="18" t="s">
        <v>5680</v>
      </c>
      <c r="D32" s="15">
        <v>311.52</v>
      </c>
    </row>
    <row r="33" spans="1:4" s="22" customFormat="1" ht="15.75">
      <c r="A33" s="921" t="s">
        <v>491</v>
      </c>
      <c r="B33" s="922"/>
      <c r="C33" s="922"/>
      <c r="D33" s="923"/>
    </row>
    <row r="34" spans="1:4" s="22" customFormat="1" ht="38.25">
      <c r="A34" s="11" t="s">
        <v>492</v>
      </c>
      <c r="B34" s="519" t="s">
        <v>4387</v>
      </c>
      <c r="C34" s="18" t="s">
        <v>5680</v>
      </c>
      <c r="D34" s="15">
        <v>97.88</v>
      </c>
    </row>
    <row r="35" spans="1:4" s="22" customFormat="1" ht="51">
      <c r="A35" s="11" t="s">
        <v>493</v>
      </c>
      <c r="B35" s="519" t="s">
        <v>4388</v>
      </c>
      <c r="C35" s="18" t="s">
        <v>5680</v>
      </c>
      <c r="D35" s="15">
        <v>153.64</v>
      </c>
    </row>
    <row r="36" spans="1:4" s="22" customFormat="1" ht="15.75">
      <c r="A36" s="921" t="s">
        <v>327</v>
      </c>
      <c r="B36" s="922"/>
      <c r="C36" s="922"/>
      <c r="D36" s="923"/>
    </row>
    <row r="37" spans="1:5" s="22" customFormat="1" ht="25.5">
      <c r="A37" s="11" t="s">
        <v>3261</v>
      </c>
      <c r="B37" s="519" t="s">
        <v>3265</v>
      </c>
      <c r="C37" s="18" t="s">
        <v>5680</v>
      </c>
      <c r="D37" s="15">
        <v>52.26</v>
      </c>
      <c r="E37" s="6"/>
    </row>
    <row r="38" spans="1:5" s="22" customFormat="1" ht="25.5">
      <c r="A38" s="11" t="s">
        <v>3262</v>
      </c>
      <c r="B38" s="519" t="s">
        <v>3642</v>
      </c>
      <c r="C38" s="18" t="s">
        <v>5680</v>
      </c>
      <c r="D38" s="15">
        <v>105.74</v>
      </c>
      <c r="E38" s="6"/>
    </row>
    <row r="39" spans="1:5" s="22" customFormat="1" ht="12.75">
      <c r="A39" s="11" t="s">
        <v>5667</v>
      </c>
      <c r="B39" s="519" t="s">
        <v>5668</v>
      </c>
      <c r="C39" s="18" t="s">
        <v>5680</v>
      </c>
      <c r="D39" s="15">
        <v>35.08</v>
      </c>
      <c r="E39" s="6"/>
    </row>
    <row r="40" spans="1:5" s="22" customFormat="1" ht="25.5">
      <c r="A40" s="20" t="s">
        <v>3263</v>
      </c>
      <c r="B40" s="519" t="s">
        <v>3643</v>
      </c>
      <c r="C40" s="18" t="s">
        <v>5680</v>
      </c>
      <c r="D40" s="15">
        <v>8.47</v>
      </c>
      <c r="E40" s="6"/>
    </row>
    <row r="41" spans="1:5" s="22" customFormat="1" ht="26.25" thickBot="1">
      <c r="A41" s="23" t="s">
        <v>3264</v>
      </c>
      <c r="B41" s="522" t="s">
        <v>4386</v>
      </c>
      <c r="C41" s="523" t="s">
        <v>5680</v>
      </c>
      <c r="D41" s="16">
        <v>52.01</v>
      </c>
      <c r="E41" s="6"/>
    </row>
  </sheetData>
  <sheetProtection/>
  <mergeCells count="5">
    <mergeCell ref="A1:D1"/>
    <mergeCell ref="A3:D3"/>
    <mergeCell ref="A18:D18"/>
    <mergeCell ref="A36:D36"/>
    <mergeCell ref="A33:D33"/>
  </mergeCells>
  <printOptions/>
  <pageMargins left="0.75" right="0.75" top="0.31" bottom="0.21" header="0.5" footer="0.5"/>
  <pageSetup fitToHeight="1" fitToWidth="1" horizontalDpi="200" verticalDpi="200" orientation="portrait" paperSize="9" scale="80" r:id="rId1"/>
  <rowBreaks count="1" manualBreakCount="1">
    <brk id="3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90"/>
  <sheetViews>
    <sheetView zoomScalePageLayoutView="0" workbookViewId="0" topLeftCell="A1">
      <selection activeCell="A2" sqref="A2:C2"/>
    </sheetView>
  </sheetViews>
  <sheetFormatPr defaultColWidth="9.125" defaultRowHeight="12.75"/>
  <cols>
    <col min="1" max="1" width="5.625" style="291" customWidth="1"/>
    <col min="2" max="2" width="9.625" style="290" customWidth="1"/>
    <col min="3" max="3" width="55.00390625" style="291" customWidth="1"/>
    <col min="4" max="16384" width="9.125" style="291" customWidth="1"/>
  </cols>
  <sheetData>
    <row r="1" ht="13.5" thickBot="1">
      <c r="A1" s="289" t="s">
        <v>2839</v>
      </c>
    </row>
    <row r="2" spans="1:3" ht="20.25" customHeight="1" thickBot="1">
      <c r="A2" s="933" t="s">
        <v>2840</v>
      </c>
      <c r="B2" s="934"/>
      <c r="C2" s="935"/>
    </row>
    <row r="3" spans="1:3" ht="12.75">
      <c r="A3" s="292" t="s">
        <v>2841</v>
      </c>
      <c r="B3" s="293" t="s">
        <v>2842</v>
      </c>
      <c r="C3" s="294" t="s">
        <v>3109</v>
      </c>
    </row>
    <row r="4" spans="1:3" ht="12.75">
      <c r="A4" s="295" t="s">
        <v>2843</v>
      </c>
      <c r="B4" s="296" t="s">
        <v>2844</v>
      </c>
      <c r="C4" s="297" t="s">
        <v>2845</v>
      </c>
    </row>
    <row r="5" spans="1:3" ht="12.75">
      <c r="A5" s="930" t="s">
        <v>2846</v>
      </c>
      <c r="B5" s="931"/>
      <c r="C5" s="932"/>
    </row>
    <row r="6" spans="1:3" ht="12.75">
      <c r="A6" s="298" t="s">
        <v>2847</v>
      </c>
      <c r="B6" s="299"/>
      <c r="C6" s="300" t="s">
        <v>2848</v>
      </c>
    </row>
    <row r="7" spans="1:3" ht="12.75">
      <c r="A7" s="301"/>
      <c r="B7" s="302" t="s">
        <v>1753</v>
      </c>
      <c r="C7" s="303" t="s">
        <v>4595</v>
      </c>
    </row>
    <row r="8" spans="1:3" ht="12.75">
      <c r="A8" s="304"/>
      <c r="B8" s="305" t="s">
        <v>2849</v>
      </c>
      <c r="C8" s="306" t="s">
        <v>2850</v>
      </c>
    </row>
    <row r="9" spans="1:3" ht="12.75">
      <c r="A9" s="298" t="s">
        <v>2851</v>
      </c>
      <c r="B9" s="299"/>
      <c r="C9" s="300" t="s">
        <v>2852</v>
      </c>
    </row>
    <row r="10" spans="1:3" ht="12.75">
      <c r="A10" s="301"/>
      <c r="B10" s="302" t="s">
        <v>1753</v>
      </c>
      <c r="C10" s="303" t="s">
        <v>4595</v>
      </c>
    </row>
    <row r="11" spans="1:3" ht="12.75">
      <c r="A11" s="304"/>
      <c r="B11" s="305" t="s">
        <v>2849</v>
      </c>
      <c r="C11" s="306" t="s">
        <v>2850</v>
      </c>
    </row>
    <row r="12" spans="1:3" ht="12.75">
      <c r="A12" s="298" t="s">
        <v>2853</v>
      </c>
      <c r="B12" s="299"/>
      <c r="C12" s="300" t="s">
        <v>2854</v>
      </c>
    </row>
    <row r="13" spans="1:3" ht="12.75">
      <c r="A13" s="301"/>
      <c r="B13" s="302" t="s">
        <v>1753</v>
      </c>
      <c r="C13" s="303" t="s">
        <v>4595</v>
      </c>
    </row>
    <row r="14" spans="1:3" ht="12.75">
      <c r="A14" s="304"/>
      <c r="B14" s="305" t="s">
        <v>2849</v>
      </c>
      <c r="C14" s="306" t="s">
        <v>2850</v>
      </c>
    </row>
    <row r="15" spans="1:3" ht="12.75">
      <c r="A15" s="298" t="s">
        <v>2855</v>
      </c>
      <c r="B15" s="299"/>
      <c r="C15" s="300" t="s">
        <v>2856</v>
      </c>
    </row>
    <row r="16" spans="1:3" ht="12.75">
      <c r="A16" s="301"/>
      <c r="B16" s="302" t="s">
        <v>1753</v>
      </c>
      <c r="C16" s="303" t="s">
        <v>4595</v>
      </c>
    </row>
    <row r="17" spans="1:3" ht="12.75">
      <c r="A17" s="304"/>
      <c r="B17" s="305" t="s">
        <v>2849</v>
      </c>
      <c r="C17" s="306" t="s">
        <v>2850</v>
      </c>
    </row>
    <row r="18" spans="1:3" ht="12.75">
      <c r="A18" s="298" t="s">
        <v>2857</v>
      </c>
      <c r="B18" s="299"/>
      <c r="C18" s="300" t="s">
        <v>4594</v>
      </c>
    </row>
    <row r="19" spans="1:3" ht="12.75">
      <c r="A19" s="301"/>
      <c r="B19" s="302" t="s">
        <v>1753</v>
      </c>
      <c r="C19" s="303" t="s">
        <v>4595</v>
      </c>
    </row>
    <row r="20" spans="1:3" ht="12.75">
      <c r="A20" s="304"/>
      <c r="B20" s="305" t="s">
        <v>2849</v>
      </c>
      <c r="C20" s="306" t="s">
        <v>2850</v>
      </c>
    </row>
    <row r="21" spans="1:3" ht="12.75">
      <c r="A21" s="298" t="s">
        <v>2858</v>
      </c>
      <c r="B21" s="299"/>
      <c r="C21" s="300" t="s">
        <v>4596</v>
      </c>
    </row>
    <row r="22" spans="1:3" ht="12.75">
      <c r="A22" s="301"/>
      <c r="B22" s="302" t="s">
        <v>1753</v>
      </c>
      <c r="C22" s="303" t="s">
        <v>4595</v>
      </c>
    </row>
    <row r="23" spans="1:3" ht="12.75">
      <c r="A23" s="304"/>
      <c r="B23" s="305" t="s">
        <v>2849</v>
      </c>
      <c r="C23" s="306" t="s">
        <v>2850</v>
      </c>
    </row>
    <row r="24" spans="1:3" ht="12.75">
      <c r="A24" s="298" t="s">
        <v>2859</v>
      </c>
      <c r="B24" s="299"/>
      <c r="C24" s="300" t="s">
        <v>4597</v>
      </c>
    </row>
    <row r="25" spans="1:3" ht="12.75">
      <c r="A25" s="301"/>
      <c r="B25" s="302" t="s">
        <v>1753</v>
      </c>
      <c r="C25" s="303" t="s">
        <v>4595</v>
      </c>
    </row>
    <row r="26" spans="1:3" ht="12.75">
      <c r="A26" s="304"/>
      <c r="B26" s="305" t="s">
        <v>2849</v>
      </c>
      <c r="C26" s="306" t="s">
        <v>2850</v>
      </c>
    </row>
    <row r="27" spans="1:3" ht="12.75">
      <c r="A27" s="298" t="s">
        <v>2860</v>
      </c>
      <c r="B27" s="299"/>
      <c r="C27" s="300" t="s">
        <v>4598</v>
      </c>
    </row>
    <row r="28" spans="1:3" ht="12.75">
      <c r="A28" s="301"/>
      <c r="B28" s="302" t="s">
        <v>1753</v>
      </c>
      <c r="C28" s="307" t="s">
        <v>4595</v>
      </c>
    </row>
    <row r="29" spans="1:3" ht="12.75">
      <c r="A29" s="304"/>
      <c r="B29" s="305" t="s">
        <v>2849</v>
      </c>
      <c r="C29" s="306" t="s">
        <v>2850</v>
      </c>
    </row>
    <row r="30" spans="1:3" ht="12.75">
      <c r="A30" s="298" t="s">
        <v>2861</v>
      </c>
      <c r="B30" s="299"/>
      <c r="C30" s="300" t="s">
        <v>4599</v>
      </c>
    </row>
    <row r="31" spans="1:3" ht="12.75">
      <c r="A31" s="301"/>
      <c r="B31" s="302" t="s">
        <v>1753</v>
      </c>
      <c r="C31" s="303" t="s">
        <v>4595</v>
      </c>
    </row>
    <row r="32" spans="1:3" ht="12.75">
      <c r="A32" s="304"/>
      <c r="B32" s="305" t="s">
        <v>2849</v>
      </c>
      <c r="C32" s="306" t="s">
        <v>2850</v>
      </c>
    </row>
    <row r="33" spans="1:3" ht="12.75">
      <c r="A33" s="298" t="s">
        <v>2862</v>
      </c>
      <c r="B33" s="299"/>
      <c r="C33" s="300" t="s">
        <v>4600</v>
      </c>
    </row>
    <row r="34" spans="1:3" ht="12.75">
      <c r="A34" s="301"/>
      <c r="B34" s="302" t="s">
        <v>1753</v>
      </c>
      <c r="C34" s="303" t="s">
        <v>4595</v>
      </c>
    </row>
    <row r="35" spans="1:3" ht="12.75">
      <c r="A35" s="304"/>
      <c r="B35" s="305" t="s">
        <v>2849</v>
      </c>
      <c r="C35" s="306" t="s">
        <v>2850</v>
      </c>
    </row>
    <row r="36" spans="1:3" ht="12.75">
      <c r="A36" s="298" t="s">
        <v>2863</v>
      </c>
      <c r="B36" s="299"/>
      <c r="C36" s="300" t="s">
        <v>4601</v>
      </c>
    </row>
    <row r="37" spans="1:3" ht="12.75">
      <c r="A37" s="301"/>
      <c r="B37" s="302" t="s">
        <v>1753</v>
      </c>
      <c r="C37" s="303" t="s">
        <v>4595</v>
      </c>
    </row>
    <row r="38" spans="1:3" ht="12.75">
      <c r="A38" s="304"/>
      <c r="B38" s="305" t="s">
        <v>2849</v>
      </c>
      <c r="C38" s="306" t="s">
        <v>2850</v>
      </c>
    </row>
    <row r="39" spans="1:3" ht="12.75">
      <c r="A39" s="298" t="s">
        <v>2864</v>
      </c>
      <c r="B39" s="299"/>
      <c r="C39" s="300" t="s">
        <v>4602</v>
      </c>
    </row>
    <row r="40" spans="1:3" ht="12.75">
      <c r="A40" s="301"/>
      <c r="B40" s="302" t="s">
        <v>1753</v>
      </c>
      <c r="C40" s="303" t="s">
        <v>4595</v>
      </c>
    </row>
    <row r="41" spans="1:3" ht="12.75">
      <c r="A41" s="304"/>
      <c r="B41" s="305" t="s">
        <v>2849</v>
      </c>
      <c r="C41" s="306" t="s">
        <v>2850</v>
      </c>
    </row>
    <row r="42" spans="1:3" ht="12.75">
      <c r="A42" s="298" t="s">
        <v>2865</v>
      </c>
      <c r="B42" s="299"/>
      <c r="C42" s="300" t="s">
        <v>4603</v>
      </c>
    </row>
    <row r="43" spans="1:3" ht="12.75">
      <c r="A43" s="301"/>
      <c r="B43" s="302" t="s">
        <v>1753</v>
      </c>
      <c r="C43" s="303" t="s">
        <v>4595</v>
      </c>
    </row>
    <row r="44" spans="1:3" ht="12.75">
      <c r="A44" s="304"/>
      <c r="B44" s="305" t="s">
        <v>2849</v>
      </c>
      <c r="C44" s="306" t="s">
        <v>2850</v>
      </c>
    </row>
    <row r="45" spans="1:3" ht="12.75">
      <c r="A45" s="298" t="s">
        <v>2866</v>
      </c>
      <c r="B45" s="299"/>
      <c r="C45" s="300" t="s">
        <v>4604</v>
      </c>
    </row>
    <row r="46" spans="1:3" ht="12.75">
      <c r="A46" s="301"/>
      <c r="B46" s="302" t="s">
        <v>1753</v>
      </c>
      <c r="C46" s="303" t="s">
        <v>4595</v>
      </c>
    </row>
    <row r="47" spans="1:3" ht="12.75">
      <c r="A47" s="304"/>
      <c r="B47" s="305" t="s">
        <v>2849</v>
      </c>
      <c r="C47" s="306" t="s">
        <v>2850</v>
      </c>
    </row>
    <row r="48" spans="1:3" ht="12.75">
      <c r="A48" s="298" t="s">
        <v>2867</v>
      </c>
      <c r="B48" s="299"/>
      <c r="C48" s="300" t="s">
        <v>4605</v>
      </c>
    </row>
    <row r="49" spans="1:3" ht="12.75">
      <c r="A49" s="301"/>
      <c r="B49" s="302" t="s">
        <v>1753</v>
      </c>
      <c r="C49" s="303" t="s">
        <v>4595</v>
      </c>
    </row>
    <row r="50" spans="1:3" ht="12.75">
      <c r="A50" s="304"/>
      <c r="B50" s="305" t="s">
        <v>2849</v>
      </c>
      <c r="C50" s="306" t="s">
        <v>2850</v>
      </c>
    </row>
    <row r="51" spans="1:3" ht="12.75">
      <c r="A51" s="298" t="s">
        <v>2868</v>
      </c>
      <c r="B51" s="299"/>
      <c r="C51" s="300" t="s">
        <v>4606</v>
      </c>
    </row>
    <row r="52" spans="1:3" ht="12.75">
      <c r="A52" s="301"/>
      <c r="B52" s="302" t="s">
        <v>1753</v>
      </c>
      <c r="C52" s="303" t="s">
        <v>4595</v>
      </c>
    </row>
    <row r="53" spans="1:3" ht="12.75">
      <c r="A53" s="304"/>
      <c r="B53" s="305" t="s">
        <v>2849</v>
      </c>
      <c r="C53" s="306" t="s">
        <v>2850</v>
      </c>
    </row>
    <row r="54" spans="1:3" ht="12.75">
      <c r="A54" s="298" t="s">
        <v>2869</v>
      </c>
      <c r="B54" s="308"/>
      <c r="C54" s="309" t="s">
        <v>4607</v>
      </c>
    </row>
    <row r="55" spans="1:3" ht="12.75">
      <c r="A55" s="301"/>
      <c r="B55" s="302" t="s">
        <v>1753</v>
      </c>
      <c r="C55" s="303" t="s">
        <v>4595</v>
      </c>
    </row>
    <row r="56" spans="1:3" ht="12.75">
      <c r="A56" s="304"/>
      <c r="B56" s="305" t="s">
        <v>2849</v>
      </c>
      <c r="C56" s="306" t="s">
        <v>2850</v>
      </c>
    </row>
    <row r="57" spans="1:3" ht="12.75">
      <c r="A57" s="298" t="s">
        <v>2870</v>
      </c>
      <c r="B57" s="308"/>
      <c r="C57" s="309" t="s">
        <v>4608</v>
      </c>
    </row>
    <row r="58" spans="1:3" ht="12.75">
      <c r="A58" s="301"/>
      <c r="B58" s="302" t="s">
        <v>1753</v>
      </c>
      <c r="C58" s="303" t="s">
        <v>4595</v>
      </c>
    </row>
    <row r="59" spans="1:3" ht="12.75">
      <c r="A59" s="304"/>
      <c r="B59" s="305" t="s">
        <v>2849</v>
      </c>
      <c r="C59" s="306" t="s">
        <v>2850</v>
      </c>
    </row>
    <row r="60" spans="1:3" ht="13.5" customHeight="1">
      <c r="A60" s="298" t="s">
        <v>2871</v>
      </c>
      <c r="B60" s="308"/>
      <c r="C60" s="309" t="s">
        <v>4609</v>
      </c>
    </row>
    <row r="61" spans="1:3" ht="12.75">
      <c r="A61" s="301"/>
      <c r="B61" s="302" t="s">
        <v>1753</v>
      </c>
      <c r="C61" s="303" t="s">
        <v>4595</v>
      </c>
    </row>
    <row r="62" spans="1:3" ht="12.75">
      <c r="A62" s="304"/>
      <c r="B62" s="305" t="s">
        <v>2849</v>
      </c>
      <c r="C62" s="306" t="s">
        <v>2850</v>
      </c>
    </row>
    <row r="63" spans="1:3" ht="12.75">
      <c r="A63" s="298" t="s">
        <v>2872</v>
      </c>
      <c r="B63" s="308"/>
      <c r="C63" s="309" t="s">
        <v>4610</v>
      </c>
    </row>
    <row r="64" spans="1:3" ht="12.75">
      <c r="A64" s="301"/>
      <c r="B64" s="302" t="s">
        <v>1753</v>
      </c>
      <c r="C64" s="303" t="s">
        <v>4595</v>
      </c>
    </row>
    <row r="65" spans="1:3" ht="12.75">
      <c r="A65" s="304"/>
      <c r="B65" s="305" t="s">
        <v>2849</v>
      </c>
      <c r="C65" s="306" t="s">
        <v>2850</v>
      </c>
    </row>
    <row r="66" spans="1:3" ht="12.75">
      <c r="A66" s="298" t="s">
        <v>2873</v>
      </c>
      <c r="B66" s="308"/>
      <c r="C66" s="309" t="s">
        <v>4611</v>
      </c>
    </row>
    <row r="67" spans="1:3" ht="12.75">
      <c r="A67" s="301"/>
      <c r="B67" s="302" t="s">
        <v>1753</v>
      </c>
      <c r="C67" s="303" t="s">
        <v>4612</v>
      </c>
    </row>
    <row r="68" spans="1:3" ht="12.75">
      <c r="A68" s="304"/>
      <c r="B68" s="305" t="s">
        <v>2849</v>
      </c>
      <c r="C68" s="306" t="s">
        <v>2874</v>
      </c>
    </row>
    <row r="69" spans="1:3" ht="12.75">
      <c r="A69" s="298" t="s">
        <v>2875</v>
      </c>
      <c r="B69" s="308"/>
      <c r="C69" s="309" t="s">
        <v>177</v>
      </c>
    </row>
    <row r="70" spans="1:3" ht="12.75">
      <c r="A70" s="301"/>
      <c r="B70" s="302" t="s">
        <v>1753</v>
      </c>
      <c r="C70" s="303" t="s">
        <v>4612</v>
      </c>
    </row>
    <row r="71" spans="1:3" ht="12.75">
      <c r="A71" s="304"/>
      <c r="B71" s="305" t="s">
        <v>2849</v>
      </c>
      <c r="C71" s="306" t="s">
        <v>2874</v>
      </c>
    </row>
    <row r="72" spans="1:3" ht="12.75">
      <c r="A72" s="298" t="s">
        <v>2876</v>
      </c>
      <c r="B72" s="308"/>
      <c r="C72" s="309" t="s">
        <v>178</v>
      </c>
    </row>
    <row r="73" spans="1:3" ht="12.75">
      <c r="A73" s="301"/>
      <c r="B73" s="302" t="s">
        <v>1753</v>
      </c>
      <c r="C73" s="303" t="s">
        <v>4612</v>
      </c>
    </row>
    <row r="74" spans="1:3" ht="12.75">
      <c r="A74" s="304"/>
      <c r="B74" s="305" t="s">
        <v>2849</v>
      </c>
      <c r="C74" s="306" t="s">
        <v>2874</v>
      </c>
    </row>
    <row r="75" spans="1:3" ht="12.75">
      <c r="A75" s="310" t="s">
        <v>2877</v>
      </c>
      <c r="B75" s="308"/>
      <c r="C75" s="309" t="s">
        <v>179</v>
      </c>
    </row>
    <row r="76" spans="1:3" ht="12.75">
      <c r="A76" s="301"/>
      <c r="B76" s="302" t="s">
        <v>1753</v>
      </c>
      <c r="C76" s="303" t="s">
        <v>4612</v>
      </c>
    </row>
    <row r="77" spans="1:3" ht="12.75">
      <c r="A77" s="304"/>
      <c r="B77" s="305" t="s">
        <v>2849</v>
      </c>
      <c r="C77" s="306" t="s">
        <v>2874</v>
      </c>
    </row>
    <row r="78" spans="1:3" ht="12.75">
      <c r="A78" s="298" t="s">
        <v>1900</v>
      </c>
      <c r="B78" s="308"/>
      <c r="C78" s="309" t="s">
        <v>180</v>
      </c>
    </row>
    <row r="79" spans="1:3" ht="12.75">
      <c r="A79" s="301"/>
      <c r="B79" s="302" t="s">
        <v>1753</v>
      </c>
      <c r="C79" s="303" t="s">
        <v>4612</v>
      </c>
    </row>
    <row r="80" spans="1:3" ht="12.75">
      <c r="A80" s="304"/>
      <c r="B80" s="305" t="s">
        <v>2849</v>
      </c>
      <c r="C80" s="306" t="s">
        <v>2874</v>
      </c>
    </row>
    <row r="81" spans="1:3" ht="12.75">
      <c r="A81" s="298" t="s">
        <v>1901</v>
      </c>
      <c r="B81" s="308"/>
      <c r="C81" s="309" t="s">
        <v>181</v>
      </c>
    </row>
    <row r="82" spans="1:3" ht="12.75">
      <c r="A82" s="301"/>
      <c r="B82" s="302" t="s">
        <v>1753</v>
      </c>
      <c r="C82" s="303" t="s">
        <v>4612</v>
      </c>
    </row>
    <row r="83" spans="1:3" ht="12.75">
      <c r="A83" s="304"/>
      <c r="B83" s="305" t="s">
        <v>2849</v>
      </c>
      <c r="C83" s="306" t="s">
        <v>2874</v>
      </c>
    </row>
    <row r="84" spans="1:3" ht="12.75">
      <c r="A84" s="298" t="s">
        <v>1902</v>
      </c>
      <c r="B84" s="308"/>
      <c r="C84" s="309" t="s">
        <v>182</v>
      </c>
    </row>
    <row r="85" spans="1:3" ht="12.75">
      <c r="A85" s="301"/>
      <c r="B85" s="302" t="s">
        <v>1753</v>
      </c>
      <c r="C85" s="303" t="s">
        <v>4612</v>
      </c>
    </row>
    <row r="86" spans="1:3" ht="12.75">
      <c r="A86" s="304"/>
      <c r="B86" s="305" t="s">
        <v>2849</v>
      </c>
      <c r="C86" s="306" t="s">
        <v>2874</v>
      </c>
    </row>
    <row r="87" spans="1:3" ht="12.75">
      <c r="A87" s="298" t="s">
        <v>1903</v>
      </c>
      <c r="B87" s="308"/>
      <c r="C87" s="309" t="s">
        <v>183</v>
      </c>
    </row>
    <row r="88" spans="1:3" ht="12.75">
      <c r="A88" s="301"/>
      <c r="B88" s="302" t="s">
        <v>1753</v>
      </c>
      <c r="C88" s="303" t="s">
        <v>4612</v>
      </c>
    </row>
    <row r="89" spans="1:3" ht="12.75">
      <c r="A89" s="304"/>
      <c r="B89" s="305" t="s">
        <v>2849</v>
      </c>
      <c r="C89" s="306" t="s">
        <v>2874</v>
      </c>
    </row>
    <row r="90" spans="1:3" ht="12.75">
      <c r="A90" s="298" t="s">
        <v>1904</v>
      </c>
      <c r="B90" s="308"/>
      <c r="C90" s="309" t="s">
        <v>1905</v>
      </c>
    </row>
    <row r="91" spans="1:3" ht="12.75">
      <c r="A91" s="311"/>
      <c r="B91" s="302" t="s">
        <v>1753</v>
      </c>
      <c r="C91" s="312" t="s">
        <v>4620</v>
      </c>
    </row>
    <row r="92" spans="1:3" ht="12.75">
      <c r="A92" s="313"/>
      <c r="B92" s="305" t="s">
        <v>2849</v>
      </c>
      <c r="C92" s="314" t="s">
        <v>1906</v>
      </c>
    </row>
    <row r="93" spans="1:3" ht="12.75">
      <c r="A93" s="298" t="s">
        <v>1907</v>
      </c>
      <c r="B93" s="308"/>
      <c r="C93" s="309" t="s">
        <v>1908</v>
      </c>
    </row>
    <row r="94" spans="1:3" ht="12.75">
      <c r="A94" s="311"/>
      <c r="B94" s="302" t="s">
        <v>1753</v>
      </c>
      <c r="C94" s="312" t="s">
        <v>4620</v>
      </c>
    </row>
    <row r="95" spans="1:3" ht="12.75">
      <c r="A95" s="313"/>
      <c r="B95" s="305" t="s">
        <v>2849</v>
      </c>
      <c r="C95" s="314" t="s">
        <v>1906</v>
      </c>
    </row>
    <row r="96" spans="1:3" ht="12.75">
      <c r="A96" s="298" t="s">
        <v>1909</v>
      </c>
      <c r="B96" s="308"/>
      <c r="C96" s="309" t="s">
        <v>1910</v>
      </c>
    </row>
    <row r="97" spans="1:3" ht="12.75">
      <c r="A97" s="311"/>
      <c r="B97" s="302" t="s">
        <v>1753</v>
      </c>
      <c r="C97" s="312" t="s">
        <v>4620</v>
      </c>
    </row>
    <row r="98" spans="1:3" ht="12.75">
      <c r="A98" s="313"/>
      <c r="B98" s="305" t="s">
        <v>2849</v>
      </c>
      <c r="C98" s="314" t="s">
        <v>1906</v>
      </c>
    </row>
    <row r="99" spans="1:3" ht="12.75">
      <c r="A99" s="298" t="s">
        <v>1911</v>
      </c>
      <c r="B99" s="308"/>
      <c r="C99" s="309" t="s">
        <v>1912</v>
      </c>
    </row>
    <row r="100" spans="1:3" ht="12.75">
      <c r="A100" s="311"/>
      <c r="B100" s="302" t="s">
        <v>1753</v>
      </c>
      <c r="C100" s="312" t="s">
        <v>4620</v>
      </c>
    </row>
    <row r="101" spans="1:3" ht="12.75">
      <c r="A101" s="313"/>
      <c r="B101" s="305" t="s">
        <v>2849</v>
      </c>
      <c r="C101" s="314" t="s">
        <v>1906</v>
      </c>
    </row>
    <row r="102" spans="1:3" ht="12.75">
      <c r="A102" s="298" t="s">
        <v>1913</v>
      </c>
      <c r="B102" s="308"/>
      <c r="C102" s="309" t="s">
        <v>184</v>
      </c>
    </row>
    <row r="103" spans="1:3" ht="12.75">
      <c r="A103" s="311"/>
      <c r="B103" s="302" t="s">
        <v>1753</v>
      </c>
      <c r="C103" s="312" t="s">
        <v>4620</v>
      </c>
    </row>
    <row r="104" spans="1:3" ht="12.75">
      <c r="A104" s="313"/>
      <c r="B104" s="305" t="s">
        <v>2849</v>
      </c>
      <c r="C104" s="314" t="s">
        <v>1906</v>
      </c>
    </row>
    <row r="105" spans="1:3" ht="12.75">
      <c r="A105" s="298" t="s">
        <v>1914</v>
      </c>
      <c r="B105" s="308"/>
      <c r="C105" s="309" t="s">
        <v>185</v>
      </c>
    </row>
    <row r="106" spans="1:3" ht="12.75">
      <c r="A106" s="311"/>
      <c r="B106" s="302" t="s">
        <v>1753</v>
      </c>
      <c r="C106" s="312" t="s">
        <v>4620</v>
      </c>
    </row>
    <row r="107" spans="1:3" ht="12.75">
      <c r="A107" s="313"/>
      <c r="B107" s="305" t="s">
        <v>2849</v>
      </c>
      <c r="C107" s="314" t="s">
        <v>1906</v>
      </c>
    </row>
    <row r="108" spans="1:3" ht="12.75">
      <c r="A108" s="298" t="s">
        <v>1915</v>
      </c>
      <c r="B108" s="308"/>
      <c r="C108" s="309" t="s">
        <v>1916</v>
      </c>
    </row>
    <row r="109" spans="1:3" ht="12.75">
      <c r="A109" s="311"/>
      <c r="B109" s="302" t="s">
        <v>1753</v>
      </c>
      <c r="C109" s="312" t="s">
        <v>4620</v>
      </c>
    </row>
    <row r="110" spans="1:3" ht="12.75">
      <c r="A110" s="313"/>
      <c r="B110" s="305" t="s">
        <v>2849</v>
      </c>
      <c r="C110" s="314" t="s">
        <v>1906</v>
      </c>
    </row>
    <row r="111" spans="1:3" ht="12.75">
      <c r="A111" s="298" t="s">
        <v>1917</v>
      </c>
      <c r="B111" s="308"/>
      <c r="C111" s="309" t="s">
        <v>1918</v>
      </c>
    </row>
    <row r="112" spans="1:3" ht="12.75">
      <c r="A112" s="311"/>
      <c r="B112" s="302" t="s">
        <v>1753</v>
      </c>
      <c r="C112" s="312" t="s">
        <v>4620</v>
      </c>
    </row>
    <row r="113" spans="1:3" ht="12.75">
      <c r="A113" s="313"/>
      <c r="B113" s="305" t="s">
        <v>2849</v>
      </c>
      <c r="C113" s="314" t="s">
        <v>1906</v>
      </c>
    </row>
    <row r="114" spans="1:3" ht="12.75">
      <c r="A114" s="298" t="s">
        <v>1919</v>
      </c>
      <c r="B114" s="308"/>
      <c r="C114" s="309" t="s">
        <v>1920</v>
      </c>
    </row>
    <row r="115" spans="1:3" ht="12.75">
      <c r="A115" s="311"/>
      <c r="B115" s="302" t="s">
        <v>1753</v>
      </c>
      <c r="C115" s="312" t="s">
        <v>4620</v>
      </c>
    </row>
    <row r="116" spans="1:3" ht="12.75">
      <c r="A116" s="313"/>
      <c r="B116" s="305" t="s">
        <v>2849</v>
      </c>
      <c r="C116" s="314" t="s">
        <v>1906</v>
      </c>
    </row>
    <row r="117" spans="1:3" ht="12.75">
      <c r="A117" s="298" t="s">
        <v>1921</v>
      </c>
      <c r="B117" s="308"/>
      <c r="C117" s="309" t="s">
        <v>186</v>
      </c>
    </row>
    <row r="118" spans="1:3" ht="12.75">
      <c r="A118" s="311"/>
      <c r="B118" s="302" t="s">
        <v>1753</v>
      </c>
      <c r="C118" s="312" t="s">
        <v>4620</v>
      </c>
    </row>
    <row r="119" spans="1:3" ht="12.75">
      <c r="A119" s="313"/>
      <c r="B119" s="305" t="s">
        <v>2849</v>
      </c>
      <c r="C119" s="314" t="s">
        <v>1906</v>
      </c>
    </row>
    <row r="120" spans="1:3" ht="12.75">
      <c r="A120" s="298" t="s">
        <v>1922</v>
      </c>
      <c r="B120" s="308"/>
      <c r="C120" s="309" t="s">
        <v>187</v>
      </c>
    </row>
    <row r="121" spans="1:3" ht="12.75">
      <c r="A121" s="301"/>
      <c r="B121" s="302" t="s">
        <v>1753</v>
      </c>
      <c r="C121" s="303" t="s">
        <v>4595</v>
      </c>
    </row>
    <row r="122" spans="1:3" ht="12.75">
      <c r="A122" s="301"/>
      <c r="B122" s="302" t="s">
        <v>2849</v>
      </c>
      <c r="C122" s="315" t="s">
        <v>2850</v>
      </c>
    </row>
    <row r="123" spans="1:3" ht="12.75">
      <c r="A123" s="298" t="s">
        <v>1923</v>
      </c>
      <c r="B123" s="308"/>
      <c r="C123" s="309" t="s">
        <v>538</v>
      </c>
    </row>
    <row r="124" spans="1:3" ht="12.75">
      <c r="A124" s="301"/>
      <c r="B124" s="302" t="s">
        <v>1753</v>
      </c>
      <c r="C124" s="303" t="s">
        <v>539</v>
      </c>
    </row>
    <row r="125" spans="1:3" ht="12.75">
      <c r="A125" s="304"/>
      <c r="B125" s="302" t="s">
        <v>2849</v>
      </c>
      <c r="C125" s="306" t="s">
        <v>540</v>
      </c>
    </row>
    <row r="126" spans="1:3" ht="12.75">
      <c r="A126" s="298" t="s">
        <v>541</v>
      </c>
      <c r="B126" s="308"/>
      <c r="C126" s="309" t="s">
        <v>188</v>
      </c>
    </row>
    <row r="127" spans="1:3" ht="12.75">
      <c r="A127" s="301"/>
      <c r="B127" s="302" t="s">
        <v>1753</v>
      </c>
      <c r="C127" s="303" t="s">
        <v>539</v>
      </c>
    </row>
    <row r="128" spans="1:3" ht="12.75">
      <c r="A128" s="304"/>
      <c r="B128" s="302" t="s">
        <v>2849</v>
      </c>
      <c r="C128" s="306" t="s">
        <v>540</v>
      </c>
    </row>
    <row r="129" spans="1:3" ht="12.75">
      <c r="A129" s="298" t="s">
        <v>542</v>
      </c>
      <c r="B129" s="308"/>
      <c r="C129" s="309" t="s">
        <v>189</v>
      </c>
    </row>
    <row r="130" spans="1:3" ht="12.75">
      <c r="A130" s="301"/>
      <c r="B130" s="302" t="s">
        <v>1753</v>
      </c>
      <c r="C130" s="303" t="s">
        <v>539</v>
      </c>
    </row>
    <row r="131" spans="1:3" ht="12.75">
      <c r="A131" s="301"/>
      <c r="B131" s="302" t="s">
        <v>2849</v>
      </c>
      <c r="C131" s="315" t="s">
        <v>540</v>
      </c>
    </row>
    <row r="132" spans="1:3" ht="12.75">
      <c r="A132" s="298" t="s">
        <v>543</v>
      </c>
      <c r="B132" s="308"/>
      <c r="C132" s="309" t="s">
        <v>544</v>
      </c>
    </row>
    <row r="133" spans="1:3" ht="12.75">
      <c r="A133" s="301"/>
      <c r="B133" s="302" t="s">
        <v>1753</v>
      </c>
      <c r="C133" s="303" t="s">
        <v>539</v>
      </c>
    </row>
    <row r="134" spans="1:3" ht="12.75">
      <c r="A134" s="304"/>
      <c r="B134" s="305" t="s">
        <v>2849</v>
      </c>
      <c r="C134" s="306" t="s">
        <v>540</v>
      </c>
    </row>
    <row r="135" spans="1:3" ht="12.75">
      <c r="A135" s="298" t="s">
        <v>545</v>
      </c>
      <c r="B135" s="308"/>
      <c r="C135" s="309" t="s">
        <v>190</v>
      </c>
    </row>
    <row r="136" spans="1:3" ht="12.75">
      <c r="A136" s="301"/>
      <c r="B136" s="302" t="s">
        <v>1753</v>
      </c>
      <c r="C136" s="303" t="s">
        <v>539</v>
      </c>
    </row>
    <row r="137" spans="1:3" ht="12.75">
      <c r="A137" s="304"/>
      <c r="B137" s="302" t="s">
        <v>2849</v>
      </c>
      <c r="C137" s="306" t="s">
        <v>540</v>
      </c>
    </row>
    <row r="138" spans="1:3" ht="12.75">
      <c r="A138" s="298" t="s">
        <v>546</v>
      </c>
      <c r="B138" s="308"/>
      <c r="C138" s="309" t="s">
        <v>547</v>
      </c>
    </row>
    <row r="139" spans="1:3" ht="12.75">
      <c r="A139" s="301"/>
      <c r="B139" s="302" t="s">
        <v>1753</v>
      </c>
      <c r="C139" s="303" t="s">
        <v>539</v>
      </c>
    </row>
    <row r="140" spans="1:3" ht="12.75">
      <c r="A140" s="304"/>
      <c r="B140" s="302" t="s">
        <v>2849</v>
      </c>
      <c r="C140" s="306" t="s">
        <v>540</v>
      </c>
    </row>
    <row r="141" spans="1:3" ht="12.75">
      <c r="A141" s="298" t="s">
        <v>548</v>
      </c>
      <c r="B141" s="308"/>
      <c r="C141" s="309" t="s">
        <v>191</v>
      </c>
    </row>
    <row r="142" spans="1:3" ht="12.75">
      <c r="A142" s="301"/>
      <c r="B142" s="302" t="s">
        <v>1753</v>
      </c>
      <c r="C142" s="303" t="s">
        <v>539</v>
      </c>
    </row>
    <row r="143" spans="1:3" ht="12.75">
      <c r="A143" s="304"/>
      <c r="B143" s="305" t="s">
        <v>2849</v>
      </c>
      <c r="C143" s="306" t="s">
        <v>540</v>
      </c>
    </row>
    <row r="144" spans="1:3" ht="12.75">
      <c r="A144" s="298" t="s">
        <v>549</v>
      </c>
      <c r="B144" s="308"/>
      <c r="C144" s="309" t="s">
        <v>192</v>
      </c>
    </row>
    <row r="145" spans="1:3" ht="12.75">
      <c r="A145" s="301"/>
      <c r="B145" s="302" t="s">
        <v>1753</v>
      </c>
      <c r="C145" s="303" t="s">
        <v>539</v>
      </c>
    </row>
    <row r="146" spans="1:3" ht="12.75">
      <c r="A146" s="304"/>
      <c r="B146" s="305" t="s">
        <v>2849</v>
      </c>
      <c r="C146" s="306" t="s">
        <v>540</v>
      </c>
    </row>
    <row r="147" spans="1:3" ht="12.75">
      <c r="A147" s="298" t="s">
        <v>550</v>
      </c>
      <c r="B147" s="299"/>
      <c r="C147" s="300" t="s">
        <v>551</v>
      </c>
    </row>
    <row r="148" spans="1:3" ht="12.75">
      <c r="A148" s="301"/>
      <c r="B148" s="302" t="s">
        <v>1753</v>
      </c>
      <c r="C148" s="303" t="s">
        <v>539</v>
      </c>
    </row>
    <row r="149" spans="1:3" ht="12.75">
      <c r="A149" s="304"/>
      <c r="B149" s="305" t="s">
        <v>2849</v>
      </c>
      <c r="C149" s="306" t="s">
        <v>540</v>
      </c>
    </row>
    <row r="150" spans="1:3" ht="12.75">
      <c r="A150" s="298" t="s">
        <v>552</v>
      </c>
      <c r="B150" s="299"/>
      <c r="C150" s="300" t="s">
        <v>553</v>
      </c>
    </row>
    <row r="151" spans="1:3" ht="12.75">
      <c r="A151" s="301"/>
      <c r="B151" s="302" t="s">
        <v>1753</v>
      </c>
      <c r="C151" s="303" t="s">
        <v>539</v>
      </c>
    </row>
    <row r="152" spans="1:3" ht="12.75">
      <c r="A152" s="304"/>
      <c r="B152" s="305" t="s">
        <v>2849</v>
      </c>
      <c r="C152" s="306" t="s">
        <v>540</v>
      </c>
    </row>
    <row r="153" spans="1:3" ht="12.75">
      <c r="A153" s="298" t="s">
        <v>554</v>
      </c>
      <c r="B153" s="299"/>
      <c r="C153" s="300" t="s">
        <v>555</v>
      </c>
    </row>
    <row r="154" spans="1:3" ht="12.75">
      <c r="A154" s="301"/>
      <c r="B154" s="302" t="s">
        <v>1753</v>
      </c>
      <c r="C154" s="303" t="s">
        <v>539</v>
      </c>
    </row>
    <row r="155" spans="1:3" ht="12.75">
      <c r="A155" s="304"/>
      <c r="B155" s="305" t="s">
        <v>2849</v>
      </c>
      <c r="C155" s="306" t="s">
        <v>540</v>
      </c>
    </row>
    <row r="156" spans="1:3" ht="12.75">
      <c r="A156" s="298" t="s">
        <v>556</v>
      </c>
      <c r="B156" s="299"/>
      <c r="C156" s="300" t="s">
        <v>557</v>
      </c>
    </row>
    <row r="157" spans="1:3" ht="12.75">
      <c r="A157" s="301"/>
      <c r="B157" s="302" t="s">
        <v>1753</v>
      </c>
      <c r="C157" s="303" t="s">
        <v>539</v>
      </c>
    </row>
    <row r="158" spans="1:3" ht="12.75">
      <c r="A158" s="304"/>
      <c r="B158" s="305" t="s">
        <v>2849</v>
      </c>
      <c r="C158" s="306" t="s">
        <v>540</v>
      </c>
    </row>
    <row r="159" spans="1:3" ht="12.75">
      <c r="A159" s="298" t="s">
        <v>558</v>
      </c>
      <c r="B159" s="299"/>
      <c r="C159" s="300" t="s">
        <v>559</v>
      </c>
    </row>
    <row r="160" spans="1:3" ht="12.75">
      <c r="A160" s="301"/>
      <c r="B160" s="302" t="s">
        <v>1753</v>
      </c>
      <c r="C160" s="303" t="s">
        <v>539</v>
      </c>
    </row>
    <row r="161" spans="1:3" ht="12.75">
      <c r="A161" s="304"/>
      <c r="B161" s="305" t="s">
        <v>2849</v>
      </c>
      <c r="C161" s="306" t="s">
        <v>540</v>
      </c>
    </row>
    <row r="162" spans="1:3" ht="12.75">
      <c r="A162" s="298" t="s">
        <v>560</v>
      </c>
      <c r="B162" s="299"/>
      <c r="C162" s="300" t="s">
        <v>561</v>
      </c>
    </row>
    <row r="163" spans="1:3" ht="12.75">
      <c r="A163" s="301"/>
      <c r="B163" s="302" t="s">
        <v>1753</v>
      </c>
      <c r="C163" s="303" t="s">
        <v>539</v>
      </c>
    </row>
    <row r="164" spans="1:3" ht="12.75">
      <c r="A164" s="304"/>
      <c r="B164" s="305" t="s">
        <v>2849</v>
      </c>
      <c r="C164" s="306" t="s">
        <v>540</v>
      </c>
    </row>
    <row r="165" spans="1:3" ht="12.75">
      <c r="A165" s="298" t="s">
        <v>562</v>
      </c>
      <c r="B165" s="299"/>
      <c r="C165" s="300" t="s">
        <v>563</v>
      </c>
    </row>
    <row r="166" spans="1:3" ht="12.75">
      <c r="A166" s="301"/>
      <c r="B166" s="302" t="s">
        <v>1753</v>
      </c>
      <c r="C166" s="303" t="s">
        <v>539</v>
      </c>
    </row>
    <row r="167" spans="1:3" ht="12.75">
      <c r="A167" s="304"/>
      <c r="B167" s="305" t="s">
        <v>2849</v>
      </c>
      <c r="C167" s="306" t="s">
        <v>540</v>
      </c>
    </row>
    <row r="168" spans="1:3" ht="12.75">
      <c r="A168" s="298" t="s">
        <v>564</v>
      </c>
      <c r="B168" s="299"/>
      <c r="C168" s="300" t="s">
        <v>565</v>
      </c>
    </row>
    <row r="169" spans="1:3" ht="12.75">
      <c r="A169" s="301"/>
      <c r="B169" s="302" t="s">
        <v>1753</v>
      </c>
      <c r="C169" s="307" t="s">
        <v>539</v>
      </c>
    </row>
    <row r="170" spans="1:3" ht="12.75">
      <c r="A170" s="304"/>
      <c r="B170" s="305" t="s">
        <v>2849</v>
      </c>
      <c r="C170" s="306" t="s">
        <v>540</v>
      </c>
    </row>
    <row r="171" spans="1:3" ht="12.75">
      <c r="A171" s="298" t="s">
        <v>566</v>
      </c>
      <c r="B171" s="299"/>
      <c r="C171" s="300" t="s">
        <v>567</v>
      </c>
    </row>
    <row r="172" spans="1:3" ht="12.75">
      <c r="A172" s="301"/>
      <c r="B172" s="302" t="s">
        <v>1753</v>
      </c>
      <c r="C172" s="303" t="s">
        <v>539</v>
      </c>
    </row>
    <row r="173" spans="1:3" ht="12.75">
      <c r="A173" s="304"/>
      <c r="B173" s="305" t="s">
        <v>2849</v>
      </c>
      <c r="C173" s="306" t="s">
        <v>540</v>
      </c>
    </row>
    <row r="174" spans="1:3" ht="12.75">
      <c r="A174" s="298" t="s">
        <v>568</v>
      </c>
      <c r="B174" s="299"/>
      <c r="C174" s="300" t="s">
        <v>569</v>
      </c>
    </row>
    <row r="175" spans="1:3" ht="12.75">
      <c r="A175" s="301"/>
      <c r="B175" s="302" t="s">
        <v>1753</v>
      </c>
      <c r="C175" s="303" t="s">
        <v>539</v>
      </c>
    </row>
    <row r="176" spans="1:3" ht="12.75">
      <c r="A176" s="304"/>
      <c r="B176" s="305" t="s">
        <v>2849</v>
      </c>
      <c r="C176" s="306" t="s">
        <v>540</v>
      </c>
    </row>
    <row r="177" spans="1:3" ht="12.75">
      <c r="A177" s="298" t="s">
        <v>570</v>
      </c>
      <c r="B177" s="299"/>
      <c r="C177" s="300" t="s">
        <v>571</v>
      </c>
    </row>
    <row r="178" spans="1:3" ht="12.75">
      <c r="A178" s="301"/>
      <c r="B178" s="302" t="s">
        <v>1753</v>
      </c>
      <c r="C178" s="303" t="s">
        <v>539</v>
      </c>
    </row>
    <row r="179" spans="1:3" ht="12.75">
      <c r="A179" s="304"/>
      <c r="B179" s="305" t="s">
        <v>2849</v>
      </c>
      <c r="C179" s="306" t="s">
        <v>540</v>
      </c>
    </row>
    <row r="180" spans="1:3" ht="12.75">
      <c r="A180" s="298" t="s">
        <v>572</v>
      </c>
      <c r="B180" s="299"/>
      <c r="C180" s="300" t="s">
        <v>573</v>
      </c>
    </row>
    <row r="181" spans="1:3" ht="12.75">
      <c r="A181" s="301"/>
      <c r="B181" s="302" t="s">
        <v>1753</v>
      </c>
      <c r="C181" s="303" t="s">
        <v>539</v>
      </c>
    </row>
    <row r="182" spans="1:3" ht="12.75">
      <c r="A182" s="304"/>
      <c r="B182" s="305" t="s">
        <v>2849</v>
      </c>
      <c r="C182" s="306" t="s">
        <v>540</v>
      </c>
    </row>
    <row r="183" spans="1:3" ht="12.75">
      <c r="A183" s="298" t="s">
        <v>574</v>
      </c>
      <c r="B183" s="299"/>
      <c r="C183" s="300" t="s">
        <v>575</v>
      </c>
    </row>
    <row r="184" spans="1:3" ht="12.75">
      <c r="A184" s="301"/>
      <c r="B184" s="302" t="s">
        <v>1753</v>
      </c>
      <c r="C184" s="303" t="s">
        <v>539</v>
      </c>
    </row>
    <row r="185" spans="1:3" ht="12.75">
      <c r="A185" s="304"/>
      <c r="B185" s="305" t="s">
        <v>2849</v>
      </c>
      <c r="C185" s="306" t="s">
        <v>540</v>
      </c>
    </row>
    <row r="186" spans="1:3" ht="12.75">
      <c r="A186" s="298" t="s">
        <v>576</v>
      </c>
      <c r="B186" s="299"/>
      <c r="C186" s="300" t="s">
        <v>577</v>
      </c>
    </row>
    <row r="187" spans="1:3" ht="12.75">
      <c r="A187" s="301"/>
      <c r="B187" s="302" t="s">
        <v>1753</v>
      </c>
      <c r="C187" s="303" t="s">
        <v>539</v>
      </c>
    </row>
    <row r="188" spans="1:3" ht="12.75">
      <c r="A188" s="304"/>
      <c r="B188" s="305" t="s">
        <v>2849</v>
      </c>
      <c r="C188" s="306" t="s">
        <v>540</v>
      </c>
    </row>
    <row r="189" spans="1:3" ht="12.75">
      <c r="A189" s="298" t="s">
        <v>578</v>
      </c>
      <c r="B189" s="299"/>
      <c r="C189" s="300" t="s">
        <v>579</v>
      </c>
    </row>
    <row r="190" spans="1:3" ht="12.75">
      <c r="A190" s="301"/>
      <c r="B190" s="302" t="s">
        <v>1753</v>
      </c>
      <c r="C190" s="303" t="s">
        <v>539</v>
      </c>
    </row>
    <row r="191" spans="1:3" ht="12.75">
      <c r="A191" s="304"/>
      <c r="B191" s="305" t="s">
        <v>2849</v>
      </c>
      <c r="C191" s="306" t="s">
        <v>540</v>
      </c>
    </row>
    <row r="192" spans="1:3" ht="12.75">
      <c r="A192" s="298" t="s">
        <v>1937</v>
      </c>
      <c r="B192" s="299"/>
      <c r="C192" s="300" t="s">
        <v>1938</v>
      </c>
    </row>
    <row r="193" spans="1:3" ht="12.75">
      <c r="A193" s="301"/>
      <c r="B193" s="302" t="s">
        <v>1753</v>
      </c>
      <c r="C193" s="303" t="s">
        <v>539</v>
      </c>
    </row>
    <row r="194" spans="1:3" ht="12.75">
      <c r="A194" s="304"/>
      <c r="B194" s="305" t="s">
        <v>2849</v>
      </c>
      <c r="C194" s="306" t="s">
        <v>540</v>
      </c>
    </row>
    <row r="195" spans="1:3" ht="12.75">
      <c r="A195" s="298" t="s">
        <v>1939</v>
      </c>
      <c r="B195" s="299"/>
      <c r="C195" s="309" t="s">
        <v>1940</v>
      </c>
    </row>
    <row r="196" spans="1:3" ht="12.75">
      <c r="A196" s="301"/>
      <c r="B196" s="302" t="s">
        <v>1753</v>
      </c>
      <c r="C196" s="303" t="s">
        <v>539</v>
      </c>
    </row>
    <row r="197" spans="1:3" ht="12.75">
      <c r="A197" s="304"/>
      <c r="B197" s="305" t="s">
        <v>2849</v>
      </c>
      <c r="C197" s="306" t="s">
        <v>540</v>
      </c>
    </row>
    <row r="198" spans="1:3" ht="12.75">
      <c r="A198" s="298" t="s">
        <v>1941</v>
      </c>
      <c r="B198" s="299"/>
      <c r="C198" s="309" t="s">
        <v>1942</v>
      </c>
    </row>
    <row r="199" spans="1:3" ht="12.75">
      <c r="A199" s="301"/>
      <c r="B199" s="302" t="s">
        <v>1753</v>
      </c>
      <c r="C199" s="303" t="s">
        <v>539</v>
      </c>
    </row>
    <row r="200" spans="1:3" ht="12.75">
      <c r="A200" s="304"/>
      <c r="B200" s="305" t="s">
        <v>2849</v>
      </c>
      <c r="C200" s="306" t="s">
        <v>540</v>
      </c>
    </row>
    <row r="201" spans="1:3" ht="12.75">
      <c r="A201" s="298" t="s">
        <v>1943</v>
      </c>
      <c r="B201" s="299"/>
      <c r="C201" s="309" t="s">
        <v>1944</v>
      </c>
    </row>
    <row r="202" spans="1:3" ht="12.75">
      <c r="A202" s="301"/>
      <c r="B202" s="302" t="s">
        <v>1753</v>
      </c>
      <c r="C202" s="303" t="s">
        <v>539</v>
      </c>
    </row>
    <row r="203" spans="1:3" ht="12.75">
      <c r="A203" s="304"/>
      <c r="B203" s="305" t="s">
        <v>2849</v>
      </c>
      <c r="C203" s="306" t="s">
        <v>540</v>
      </c>
    </row>
    <row r="204" spans="1:3" ht="12.75">
      <c r="A204" s="298" t="s">
        <v>1945</v>
      </c>
      <c r="B204" s="299"/>
      <c r="C204" s="309" t="s">
        <v>1946</v>
      </c>
    </row>
    <row r="205" spans="1:3" ht="12.75">
      <c r="A205" s="301"/>
      <c r="B205" s="302" t="s">
        <v>1753</v>
      </c>
      <c r="C205" s="303" t="s">
        <v>539</v>
      </c>
    </row>
    <row r="206" spans="1:3" ht="12.75">
      <c r="A206" s="304"/>
      <c r="B206" s="305" t="s">
        <v>2849</v>
      </c>
      <c r="C206" s="306" t="s">
        <v>540</v>
      </c>
    </row>
    <row r="207" spans="1:3" ht="12.75">
      <c r="A207" s="298" t="s">
        <v>1947</v>
      </c>
      <c r="B207" s="299"/>
      <c r="C207" s="309" t="s">
        <v>1948</v>
      </c>
    </row>
    <row r="208" spans="1:3" ht="12.75">
      <c r="A208" s="301"/>
      <c r="B208" s="302" t="s">
        <v>1753</v>
      </c>
      <c r="C208" s="303" t="s">
        <v>539</v>
      </c>
    </row>
    <row r="209" spans="1:3" ht="12.75">
      <c r="A209" s="304"/>
      <c r="B209" s="305" t="s">
        <v>2849</v>
      </c>
      <c r="C209" s="306" t="s">
        <v>540</v>
      </c>
    </row>
    <row r="210" spans="1:3" ht="12.75">
      <c r="A210" s="298" t="s">
        <v>1949</v>
      </c>
      <c r="B210" s="299"/>
      <c r="C210" s="309" t="s">
        <v>1950</v>
      </c>
    </row>
    <row r="211" spans="1:3" ht="12.75">
      <c r="A211" s="301"/>
      <c r="B211" s="302" t="s">
        <v>1753</v>
      </c>
      <c r="C211" s="303" t="s">
        <v>539</v>
      </c>
    </row>
    <row r="212" spans="1:3" ht="12.75">
      <c r="A212" s="304"/>
      <c r="B212" s="305" t="s">
        <v>2849</v>
      </c>
      <c r="C212" s="306" t="s">
        <v>540</v>
      </c>
    </row>
    <row r="213" spans="1:3" ht="12.75">
      <c r="A213" s="298" t="s">
        <v>1951</v>
      </c>
      <c r="B213" s="299"/>
      <c r="C213" s="309" t="s">
        <v>1952</v>
      </c>
    </row>
    <row r="214" spans="1:3" ht="12.75">
      <c r="A214" s="301"/>
      <c r="B214" s="302" t="s">
        <v>1753</v>
      </c>
      <c r="C214" s="303" t="s">
        <v>539</v>
      </c>
    </row>
    <row r="215" spans="1:3" ht="12.75">
      <c r="A215" s="304"/>
      <c r="B215" s="305" t="s">
        <v>2849</v>
      </c>
      <c r="C215" s="306" t="s">
        <v>540</v>
      </c>
    </row>
    <row r="216" spans="1:3" ht="12.75">
      <c r="A216" s="310" t="s">
        <v>1953</v>
      </c>
      <c r="B216" s="299"/>
      <c r="C216" s="309" t="s">
        <v>1954</v>
      </c>
    </row>
    <row r="217" spans="1:3" ht="12.75">
      <c r="A217" s="301"/>
      <c r="B217" s="302" t="s">
        <v>1753</v>
      </c>
      <c r="C217" s="303" t="s">
        <v>539</v>
      </c>
    </row>
    <row r="218" spans="1:3" ht="12.75">
      <c r="A218" s="304"/>
      <c r="B218" s="305" t="s">
        <v>2849</v>
      </c>
      <c r="C218" s="306" t="s">
        <v>540</v>
      </c>
    </row>
    <row r="219" spans="1:3" ht="12.75">
      <c r="A219" s="298" t="s">
        <v>1955</v>
      </c>
      <c r="B219" s="299"/>
      <c r="C219" s="309" t="s">
        <v>1956</v>
      </c>
    </row>
    <row r="220" spans="1:3" ht="12.75">
      <c r="A220" s="301"/>
      <c r="B220" s="302" t="s">
        <v>1753</v>
      </c>
      <c r="C220" s="303" t="s">
        <v>539</v>
      </c>
    </row>
    <row r="221" spans="1:3" ht="12.75">
      <c r="A221" s="304"/>
      <c r="B221" s="305" t="s">
        <v>2849</v>
      </c>
      <c r="C221" s="306" t="s">
        <v>540</v>
      </c>
    </row>
    <row r="222" spans="1:3" ht="12.75">
      <c r="A222" s="298" t="s">
        <v>1957</v>
      </c>
      <c r="B222" s="299"/>
      <c r="C222" s="309" t="s">
        <v>1958</v>
      </c>
    </row>
    <row r="223" spans="1:3" ht="12.75">
      <c r="A223" s="301"/>
      <c r="B223" s="302" t="s">
        <v>1753</v>
      </c>
      <c r="C223" s="303" t="s">
        <v>539</v>
      </c>
    </row>
    <row r="224" spans="1:3" ht="12.75">
      <c r="A224" s="304"/>
      <c r="B224" s="305" t="s">
        <v>2849</v>
      </c>
      <c r="C224" s="306" t="s">
        <v>540</v>
      </c>
    </row>
    <row r="225" spans="1:3" ht="12.75">
      <c r="A225" s="298" t="s">
        <v>1959</v>
      </c>
      <c r="B225" s="299"/>
      <c r="C225" s="309" t="s">
        <v>193</v>
      </c>
    </row>
    <row r="226" spans="1:3" ht="12.75">
      <c r="A226" s="301"/>
      <c r="B226" s="302" t="s">
        <v>1753</v>
      </c>
      <c r="C226" s="303" t="s">
        <v>539</v>
      </c>
    </row>
    <row r="227" spans="1:3" ht="12.75">
      <c r="A227" s="304"/>
      <c r="B227" s="305" t="s">
        <v>2849</v>
      </c>
      <c r="C227" s="306" t="s">
        <v>540</v>
      </c>
    </row>
    <row r="228" spans="1:3" ht="12.75">
      <c r="A228" s="298" t="s">
        <v>1960</v>
      </c>
      <c r="B228" s="299"/>
      <c r="C228" s="309" t="s">
        <v>194</v>
      </c>
    </row>
    <row r="229" spans="1:3" ht="12.75">
      <c r="A229" s="301"/>
      <c r="B229" s="302" t="s">
        <v>1753</v>
      </c>
      <c r="C229" s="303" t="s">
        <v>539</v>
      </c>
    </row>
    <row r="230" spans="1:3" ht="12.75">
      <c r="A230" s="304"/>
      <c r="B230" s="305" t="s">
        <v>2849</v>
      </c>
      <c r="C230" s="306" t="s">
        <v>540</v>
      </c>
    </row>
    <row r="231" spans="1:3" ht="12.75">
      <c r="A231" s="298" t="s">
        <v>1961</v>
      </c>
      <c r="B231" s="299"/>
      <c r="C231" s="309" t="s">
        <v>1962</v>
      </c>
    </row>
    <row r="232" spans="1:3" ht="12.75">
      <c r="A232" s="301"/>
      <c r="B232" s="302" t="s">
        <v>1753</v>
      </c>
      <c r="C232" s="303" t="s">
        <v>539</v>
      </c>
    </row>
    <row r="233" spans="1:3" ht="12.75">
      <c r="A233" s="304"/>
      <c r="B233" s="305" t="s">
        <v>2849</v>
      </c>
      <c r="C233" s="306" t="s">
        <v>540</v>
      </c>
    </row>
    <row r="234" spans="1:3" ht="12.75">
      <c r="A234" s="298" t="s">
        <v>1963</v>
      </c>
      <c r="B234" s="299"/>
      <c r="C234" s="309" t="s">
        <v>1964</v>
      </c>
    </row>
    <row r="235" spans="1:3" ht="12.75">
      <c r="A235" s="301"/>
      <c r="B235" s="302" t="s">
        <v>1753</v>
      </c>
      <c r="C235" s="303" t="s">
        <v>539</v>
      </c>
    </row>
    <row r="236" spans="1:3" ht="12.75">
      <c r="A236" s="304"/>
      <c r="B236" s="305" t="s">
        <v>2849</v>
      </c>
      <c r="C236" s="306" t="s">
        <v>540</v>
      </c>
    </row>
    <row r="237" spans="1:3" ht="12.75">
      <c r="A237" s="298" t="s">
        <v>1965</v>
      </c>
      <c r="B237" s="299"/>
      <c r="C237" s="309" t="s">
        <v>1966</v>
      </c>
    </row>
    <row r="238" spans="1:3" ht="12.75">
      <c r="A238" s="301"/>
      <c r="B238" s="302" t="s">
        <v>1753</v>
      </c>
      <c r="C238" s="303" t="s">
        <v>539</v>
      </c>
    </row>
    <row r="239" spans="1:3" ht="12.75">
      <c r="A239" s="304"/>
      <c r="B239" s="305" t="s">
        <v>2849</v>
      </c>
      <c r="C239" s="306" t="s">
        <v>540</v>
      </c>
    </row>
    <row r="240" spans="1:3" ht="12.75">
      <c r="A240" s="298" t="s">
        <v>1967</v>
      </c>
      <c r="B240" s="299"/>
      <c r="C240" s="309" t="s">
        <v>1968</v>
      </c>
    </row>
    <row r="241" spans="1:3" ht="12.75">
      <c r="A241" s="301"/>
      <c r="B241" s="302" t="s">
        <v>1753</v>
      </c>
      <c r="C241" s="303" t="s">
        <v>539</v>
      </c>
    </row>
    <row r="242" spans="1:3" ht="12.75">
      <c r="A242" s="304"/>
      <c r="B242" s="305" t="s">
        <v>2849</v>
      </c>
      <c r="C242" s="306" t="s">
        <v>540</v>
      </c>
    </row>
    <row r="243" spans="1:3" ht="12.75">
      <c r="A243" s="298" t="s">
        <v>1969</v>
      </c>
      <c r="B243" s="299"/>
      <c r="C243" s="309" t="s">
        <v>1970</v>
      </c>
    </row>
    <row r="244" spans="1:3" ht="12.75">
      <c r="A244" s="301"/>
      <c r="B244" s="302" t="s">
        <v>1753</v>
      </c>
      <c r="C244" s="303" t="s">
        <v>539</v>
      </c>
    </row>
    <row r="245" spans="1:3" ht="12.75">
      <c r="A245" s="304"/>
      <c r="B245" s="305" t="s">
        <v>2849</v>
      </c>
      <c r="C245" s="306" t="s">
        <v>540</v>
      </c>
    </row>
    <row r="246" spans="1:3" ht="12.75">
      <c r="A246" s="298" t="s">
        <v>1971</v>
      </c>
      <c r="B246" s="299"/>
      <c r="C246" s="309" t="s">
        <v>1972</v>
      </c>
    </row>
    <row r="247" spans="1:3" ht="12.75">
      <c r="A247" s="301"/>
      <c r="B247" s="302" t="s">
        <v>1753</v>
      </c>
      <c r="C247" s="303" t="s">
        <v>539</v>
      </c>
    </row>
    <row r="248" spans="1:3" ht="12.75">
      <c r="A248" s="304"/>
      <c r="B248" s="305" t="s">
        <v>2849</v>
      </c>
      <c r="C248" s="306" t="s">
        <v>540</v>
      </c>
    </row>
    <row r="249" spans="1:3" ht="12.75">
      <c r="A249" s="298" t="s">
        <v>1973</v>
      </c>
      <c r="B249" s="299"/>
      <c r="C249" s="309" t="s">
        <v>1974</v>
      </c>
    </row>
    <row r="250" spans="1:3" ht="12.75">
      <c r="A250" s="301"/>
      <c r="B250" s="302" t="s">
        <v>1753</v>
      </c>
      <c r="C250" s="303" t="s">
        <v>539</v>
      </c>
    </row>
    <row r="251" spans="1:3" ht="12.75">
      <c r="A251" s="304"/>
      <c r="B251" s="305" t="s">
        <v>2849</v>
      </c>
      <c r="C251" s="306" t="s">
        <v>540</v>
      </c>
    </row>
    <row r="252" spans="1:3" ht="12.75">
      <c r="A252" s="298" t="s">
        <v>2938</v>
      </c>
      <c r="B252" s="299"/>
      <c r="C252" s="309" t="s">
        <v>2939</v>
      </c>
    </row>
    <row r="253" spans="1:3" ht="12.75">
      <c r="A253" s="301"/>
      <c r="B253" s="302" t="s">
        <v>1753</v>
      </c>
      <c r="C253" s="303" t="s">
        <v>539</v>
      </c>
    </row>
    <row r="254" spans="1:3" ht="12.75">
      <c r="A254" s="304"/>
      <c r="B254" s="305" t="s">
        <v>2849</v>
      </c>
      <c r="C254" s="306" t="s">
        <v>540</v>
      </c>
    </row>
    <row r="255" spans="1:3" ht="12.75">
      <c r="A255" s="298" t="s">
        <v>2940</v>
      </c>
      <c r="B255" s="299"/>
      <c r="C255" s="309" t="s">
        <v>2941</v>
      </c>
    </row>
    <row r="256" spans="1:3" ht="12.75">
      <c r="A256" s="301"/>
      <c r="B256" s="302" t="s">
        <v>1753</v>
      </c>
      <c r="C256" s="303" t="s">
        <v>539</v>
      </c>
    </row>
    <row r="257" spans="1:3" ht="12.75">
      <c r="A257" s="304"/>
      <c r="B257" s="305" t="s">
        <v>2849</v>
      </c>
      <c r="C257" s="306" t="s">
        <v>540</v>
      </c>
    </row>
    <row r="258" spans="1:3" ht="12.75">
      <c r="A258" s="298" t="s">
        <v>2942</v>
      </c>
      <c r="B258" s="299"/>
      <c r="C258" s="309" t="s">
        <v>2943</v>
      </c>
    </row>
    <row r="259" spans="1:3" ht="12.75">
      <c r="A259" s="301"/>
      <c r="B259" s="302" t="s">
        <v>1753</v>
      </c>
      <c r="C259" s="303" t="s">
        <v>539</v>
      </c>
    </row>
    <row r="260" spans="1:3" ht="12.75">
      <c r="A260" s="304"/>
      <c r="B260" s="305" t="s">
        <v>2849</v>
      </c>
      <c r="C260" s="306" t="s">
        <v>540</v>
      </c>
    </row>
    <row r="261" spans="1:3" ht="12.75">
      <c r="A261" s="298" t="s">
        <v>2944</v>
      </c>
      <c r="B261" s="299"/>
      <c r="C261" s="309" t="s">
        <v>2945</v>
      </c>
    </row>
    <row r="262" spans="1:3" ht="12.75">
      <c r="A262" s="301"/>
      <c r="B262" s="302" t="s">
        <v>1753</v>
      </c>
      <c r="C262" s="303" t="s">
        <v>539</v>
      </c>
    </row>
    <row r="263" spans="1:3" ht="12.75">
      <c r="A263" s="304"/>
      <c r="B263" s="305" t="s">
        <v>2849</v>
      </c>
      <c r="C263" s="306" t="s">
        <v>540</v>
      </c>
    </row>
    <row r="264" spans="1:3" ht="12.75">
      <c r="A264" s="298" t="s">
        <v>2946</v>
      </c>
      <c r="B264" s="299"/>
      <c r="C264" s="309" t="s">
        <v>2947</v>
      </c>
    </row>
    <row r="265" spans="1:3" ht="12.75">
      <c r="A265" s="301"/>
      <c r="B265" s="302" t="s">
        <v>1753</v>
      </c>
      <c r="C265" s="303" t="s">
        <v>539</v>
      </c>
    </row>
    <row r="266" spans="1:3" ht="12.75">
      <c r="A266" s="304"/>
      <c r="B266" s="305" t="s">
        <v>2849</v>
      </c>
      <c r="C266" s="306" t="s">
        <v>540</v>
      </c>
    </row>
    <row r="267" spans="1:3" ht="12.75">
      <c r="A267" s="298" t="s">
        <v>2948</v>
      </c>
      <c r="B267" s="299"/>
      <c r="C267" s="309" t="s">
        <v>2949</v>
      </c>
    </row>
    <row r="268" spans="1:3" ht="12.75">
      <c r="A268" s="301"/>
      <c r="B268" s="302" t="s">
        <v>1753</v>
      </c>
      <c r="C268" s="303" t="s">
        <v>539</v>
      </c>
    </row>
    <row r="269" spans="1:3" ht="12.75">
      <c r="A269" s="304"/>
      <c r="B269" s="305" t="s">
        <v>2849</v>
      </c>
      <c r="C269" s="306" t="s">
        <v>540</v>
      </c>
    </row>
    <row r="270" spans="1:3" ht="12.75">
      <c r="A270" s="298" t="s">
        <v>2950</v>
      </c>
      <c r="B270" s="299"/>
      <c r="C270" s="309" t="s">
        <v>2951</v>
      </c>
    </row>
    <row r="271" spans="1:3" ht="12.75">
      <c r="A271" s="301"/>
      <c r="B271" s="302" t="s">
        <v>1753</v>
      </c>
      <c r="C271" s="303" t="s">
        <v>539</v>
      </c>
    </row>
    <row r="272" spans="1:3" ht="12.75">
      <c r="A272" s="304"/>
      <c r="B272" s="305" t="s">
        <v>2849</v>
      </c>
      <c r="C272" s="306" t="s">
        <v>540</v>
      </c>
    </row>
    <row r="273" spans="1:3" ht="12.75">
      <c r="A273" s="298" t="s">
        <v>2952</v>
      </c>
      <c r="B273" s="299"/>
      <c r="C273" s="309" t="s">
        <v>2953</v>
      </c>
    </row>
    <row r="274" spans="1:3" ht="12.75">
      <c r="A274" s="301"/>
      <c r="B274" s="302" t="s">
        <v>1753</v>
      </c>
      <c r="C274" s="303" t="s">
        <v>539</v>
      </c>
    </row>
    <row r="275" spans="1:3" ht="12.75">
      <c r="A275" s="304"/>
      <c r="B275" s="305" t="s">
        <v>2849</v>
      </c>
      <c r="C275" s="306" t="s">
        <v>540</v>
      </c>
    </row>
    <row r="276" spans="1:3" ht="12.75">
      <c r="A276" s="298" t="s">
        <v>2954</v>
      </c>
      <c r="B276" s="299"/>
      <c r="C276" s="309" t="s">
        <v>2955</v>
      </c>
    </row>
    <row r="277" spans="1:3" ht="12.75">
      <c r="A277" s="301"/>
      <c r="B277" s="302" t="s">
        <v>1753</v>
      </c>
      <c r="C277" s="303" t="s">
        <v>539</v>
      </c>
    </row>
    <row r="278" spans="1:3" ht="12.75">
      <c r="A278" s="304"/>
      <c r="B278" s="305" t="s">
        <v>2849</v>
      </c>
      <c r="C278" s="306" t="s">
        <v>540</v>
      </c>
    </row>
    <row r="279" spans="1:3" ht="12.75">
      <c r="A279" s="298" t="s">
        <v>2956</v>
      </c>
      <c r="B279" s="299"/>
      <c r="C279" s="309" t="s">
        <v>2957</v>
      </c>
    </row>
    <row r="280" spans="1:3" ht="12.75">
      <c r="A280" s="301"/>
      <c r="B280" s="302" t="s">
        <v>1753</v>
      </c>
      <c r="C280" s="303" t="s">
        <v>539</v>
      </c>
    </row>
    <row r="281" spans="1:3" ht="12.75">
      <c r="A281" s="304"/>
      <c r="B281" s="305" t="s">
        <v>2849</v>
      </c>
      <c r="C281" s="306" t="s">
        <v>540</v>
      </c>
    </row>
    <row r="282" spans="1:3" ht="12.75">
      <c r="A282" s="298" t="s">
        <v>2958</v>
      </c>
      <c r="B282" s="299"/>
      <c r="C282" s="309" t="s">
        <v>2959</v>
      </c>
    </row>
    <row r="283" spans="1:3" ht="12.75">
      <c r="A283" s="301"/>
      <c r="B283" s="302" t="s">
        <v>1753</v>
      </c>
      <c r="C283" s="303" t="s">
        <v>539</v>
      </c>
    </row>
    <row r="284" spans="1:3" ht="12.75">
      <c r="A284" s="304"/>
      <c r="B284" s="305" t="s">
        <v>2849</v>
      </c>
      <c r="C284" s="306" t="s">
        <v>540</v>
      </c>
    </row>
    <row r="285" spans="1:3" ht="12.75">
      <c r="A285" s="298" t="s">
        <v>2960</v>
      </c>
      <c r="B285" s="299"/>
      <c r="C285" s="309" t="s">
        <v>2961</v>
      </c>
    </row>
    <row r="286" spans="1:3" ht="12.75">
      <c r="A286" s="301"/>
      <c r="B286" s="302" t="s">
        <v>1753</v>
      </c>
      <c r="C286" s="303" t="s">
        <v>539</v>
      </c>
    </row>
    <row r="287" spans="1:3" ht="12.75">
      <c r="A287" s="304"/>
      <c r="B287" s="305" t="s">
        <v>2849</v>
      </c>
      <c r="C287" s="306" t="s">
        <v>540</v>
      </c>
    </row>
    <row r="288" spans="1:3" ht="12.75">
      <c r="A288" s="298" t="s">
        <v>2962</v>
      </c>
      <c r="B288" s="299"/>
      <c r="C288" s="300" t="s">
        <v>2963</v>
      </c>
    </row>
    <row r="289" spans="1:3" ht="12.75">
      <c r="A289" s="301"/>
      <c r="B289" s="302" t="s">
        <v>1753</v>
      </c>
      <c r="C289" s="303" t="s">
        <v>539</v>
      </c>
    </row>
    <row r="290" spans="1:3" ht="12.75">
      <c r="A290" s="304"/>
      <c r="B290" s="305" t="s">
        <v>2849</v>
      </c>
      <c r="C290" s="306" t="s">
        <v>540</v>
      </c>
    </row>
    <row r="291" spans="1:3" ht="12.75">
      <c r="A291" s="298" t="s">
        <v>2964</v>
      </c>
      <c r="B291" s="299"/>
      <c r="C291" s="300" t="s">
        <v>2965</v>
      </c>
    </row>
    <row r="292" spans="1:3" ht="12.75">
      <c r="A292" s="301"/>
      <c r="B292" s="302" t="s">
        <v>1753</v>
      </c>
      <c r="C292" s="303" t="s">
        <v>539</v>
      </c>
    </row>
    <row r="293" spans="1:3" ht="12.75">
      <c r="A293" s="304"/>
      <c r="B293" s="305" t="s">
        <v>2849</v>
      </c>
      <c r="C293" s="306" t="s">
        <v>540</v>
      </c>
    </row>
    <row r="294" spans="1:3" ht="12.75">
      <c r="A294" s="298" t="s">
        <v>2966</v>
      </c>
      <c r="B294" s="299"/>
      <c r="C294" s="300" t="s">
        <v>2967</v>
      </c>
    </row>
    <row r="295" spans="1:3" ht="12.75">
      <c r="A295" s="301"/>
      <c r="B295" s="302" t="s">
        <v>1753</v>
      </c>
      <c r="C295" s="303" t="s">
        <v>539</v>
      </c>
    </row>
    <row r="296" spans="1:3" ht="12.75">
      <c r="A296" s="304"/>
      <c r="B296" s="305" t="s">
        <v>2849</v>
      </c>
      <c r="C296" s="306" t="s">
        <v>540</v>
      </c>
    </row>
    <row r="297" spans="1:3" ht="12.75">
      <c r="A297" s="298" t="s">
        <v>2968</v>
      </c>
      <c r="B297" s="299"/>
      <c r="C297" s="300" t="s">
        <v>2969</v>
      </c>
    </row>
    <row r="298" spans="1:3" ht="12.75">
      <c r="A298" s="301"/>
      <c r="B298" s="302" t="s">
        <v>1753</v>
      </c>
      <c r="C298" s="303" t="s">
        <v>539</v>
      </c>
    </row>
    <row r="299" spans="1:3" ht="12.75">
      <c r="A299" s="304"/>
      <c r="B299" s="305" t="s">
        <v>2849</v>
      </c>
      <c r="C299" s="306" t="s">
        <v>540</v>
      </c>
    </row>
    <row r="300" spans="1:3" ht="12.75">
      <c r="A300" s="298" t="s">
        <v>2970</v>
      </c>
      <c r="B300" s="299"/>
      <c r="C300" s="300" t="s">
        <v>2971</v>
      </c>
    </row>
    <row r="301" spans="1:3" ht="12.75">
      <c r="A301" s="301"/>
      <c r="B301" s="302" t="s">
        <v>1753</v>
      </c>
      <c r="C301" s="303" t="s">
        <v>539</v>
      </c>
    </row>
    <row r="302" spans="1:3" ht="12.75">
      <c r="A302" s="304"/>
      <c r="B302" s="305" t="s">
        <v>2849</v>
      </c>
      <c r="C302" s="306" t="s">
        <v>540</v>
      </c>
    </row>
    <row r="303" spans="1:3" ht="12.75">
      <c r="A303" s="298" t="s">
        <v>2972</v>
      </c>
      <c r="B303" s="299"/>
      <c r="C303" s="300" t="s">
        <v>2973</v>
      </c>
    </row>
    <row r="304" spans="1:3" ht="12.75">
      <c r="A304" s="301"/>
      <c r="B304" s="302" t="s">
        <v>1753</v>
      </c>
      <c r="C304" s="303" t="s">
        <v>539</v>
      </c>
    </row>
    <row r="305" spans="1:3" ht="12.75">
      <c r="A305" s="304"/>
      <c r="B305" s="305" t="s">
        <v>2849</v>
      </c>
      <c r="C305" s="306" t="s">
        <v>540</v>
      </c>
    </row>
    <row r="306" spans="1:3" ht="12.75">
      <c r="A306" s="298" t="s">
        <v>2974</v>
      </c>
      <c r="B306" s="299"/>
      <c r="C306" s="300" t="s">
        <v>2975</v>
      </c>
    </row>
    <row r="307" spans="1:3" ht="12.75">
      <c r="A307" s="301"/>
      <c r="B307" s="302" t="s">
        <v>1753</v>
      </c>
      <c r="C307" s="303" t="s">
        <v>539</v>
      </c>
    </row>
    <row r="308" spans="1:3" ht="12.75">
      <c r="A308" s="304"/>
      <c r="B308" s="305" t="s">
        <v>2849</v>
      </c>
      <c r="C308" s="306" t="s">
        <v>540</v>
      </c>
    </row>
    <row r="309" spans="1:3" ht="12.75">
      <c r="A309" s="298" t="s">
        <v>2976</v>
      </c>
      <c r="B309" s="299"/>
      <c r="C309" s="316" t="s">
        <v>2977</v>
      </c>
    </row>
    <row r="310" spans="1:3" ht="12.75">
      <c r="A310" s="301"/>
      <c r="B310" s="302" t="s">
        <v>1753</v>
      </c>
      <c r="C310" s="307" t="s">
        <v>539</v>
      </c>
    </row>
    <row r="311" spans="1:3" ht="12.75">
      <c r="A311" s="304"/>
      <c r="B311" s="305" t="s">
        <v>2849</v>
      </c>
      <c r="C311" s="306" t="s">
        <v>540</v>
      </c>
    </row>
    <row r="312" spans="1:3" ht="12.75">
      <c r="A312" s="298" t="s">
        <v>2978</v>
      </c>
      <c r="B312" s="299"/>
      <c r="C312" s="300" t="s">
        <v>2979</v>
      </c>
    </row>
    <row r="313" spans="1:3" ht="12.75">
      <c r="A313" s="301"/>
      <c r="B313" s="302" t="s">
        <v>1753</v>
      </c>
      <c r="C313" s="303" t="s">
        <v>539</v>
      </c>
    </row>
    <row r="314" spans="1:3" ht="12.75">
      <c r="A314" s="304"/>
      <c r="B314" s="305" t="s">
        <v>2849</v>
      </c>
      <c r="C314" s="306" t="s">
        <v>540</v>
      </c>
    </row>
    <row r="315" spans="1:3" ht="12.75">
      <c r="A315" s="298" t="s">
        <v>2980</v>
      </c>
      <c r="B315" s="299"/>
      <c r="C315" s="300" t="s">
        <v>2981</v>
      </c>
    </row>
    <row r="316" spans="1:3" ht="12.75">
      <c r="A316" s="301"/>
      <c r="B316" s="302" t="s">
        <v>1753</v>
      </c>
      <c r="C316" s="303" t="s">
        <v>539</v>
      </c>
    </row>
    <row r="317" spans="1:3" ht="12.75">
      <c r="A317" s="304"/>
      <c r="B317" s="305" t="s">
        <v>2849</v>
      </c>
      <c r="C317" s="306" t="s">
        <v>540</v>
      </c>
    </row>
    <row r="318" spans="1:3" ht="12.75">
      <c r="A318" s="298" t="s">
        <v>2982</v>
      </c>
      <c r="B318" s="299"/>
      <c r="C318" s="300" t="s">
        <v>2983</v>
      </c>
    </row>
    <row r="319" spans="1:3" ht="12.75">
      <c r="A319" s="301"/>
      <c r="B319" s="302" t="s">
        <v>1753</v>
      </c>
      <c r="C319" s="303" t="s">
        <v>539</v>
      </c>
    </row>
    <row r="320" spans="1:3" ht="12.75">
      <c r="A320" s="304"/>
      <c r="B320" s="305" t="s">
        <v>2849</v>
      </c>
      <c r="C320" s="306" t="s">
        <v>540</v>
      </c>
    </row>
    <row r="321" spans="1:3" ht="12.75">
      <c r="A321" s="298" t="s">
        <v>2984</v>
      </c>
      <c r="B321" s="299"/>
      <c r="C321" s="300" t="s">
        <v>2985</v>
      </c>
    </row>
    <row r="322" spans="1:3" ht="12.75">
      <c r="A322" s="301"/>
      <c r="B322" s="302" t="s">
        <v>1753</v>
      </c>
      <c r="C322" s="303" t="s">
        <v>539</v>
      </c>
    </row>
    <row r="323" spans="1:3" ht="12.75">
      <c r="A323" s="304"/>
      <c r="B323" s="305" t="s">
        <v>2849</v>
      </c>
      <c r="C323" s="306" t="s">
        <v>540</v>
      </c>
    </row>
    <row r="324" spans="1:3" ht="12.75">
      <c r="A324" s="298" t="s">
        <v>2986</v>
      </c>
      <c r="B324" s="299"/>
      <c r="C324" s="300" t="s">
        <v>2987</v>
      </c>
    </row>
    <row r="325" spans="1:3" ht="12.75">
      <c r="A325" s="301"/>
      <c r="B325" s="302" t="s">
        <v>1753</v>
      </c>
      <c r="C325" s="303" t="s">
        <v>539</v>
      </c>
    </row>
    <row r="326" spans="1:3" ht="12.75">
      <c r="A326" s="304"/>
      <c r="B326" s="305" t="s">
        <v>2849</v>
      </c>
      <c r="C326" s="306" t="s">
        <v>540</v>
      </c>
    </row>
    <row r="327" spans="1:3" ht="12.75">
      <c r="A327" s="298" t="s">
        <v>2988</v>
      </c>
      <c r="B327" s="299"/>
      <c r="C327" s="300" t="s">
        <v>2989</v>
      </c>
    </row>
    <row r="328" spans="1:3" ht="12.75">
      <c r="A328" s="301"/>
      <c r="B328" s="302" t="s">
        <v>1753</v>
      </c>
      <c r="C328" s="303" t="s">
        <v>539</v>
      </c>
    </row>
    <row r="329" spans="1:3" ht="12.75">
      <c r="A329" s="304"/>
      <c r="B329" s="305" t="s">
        <v>2849</v>
      </c>
      <c r="C329" s="306" t="s">
        <v>540</v>
      </c>
    </row>
    <row r="330" spans="1:3" ht="12.75">
      <c r="A330" s="298" t="s">
        <v>2990</v>
      </c>
      <c r="B330" s="299"/>
      <c r="C330" s="300" t="s">
        <v>2991</v>
      </c>
    </row>
    <row r="331" spans="1:3" ht="12.75">
      <c r="A331" s="301"/>
      <c r="B331" s="302" t="s">
        <v>1753</v>
      </c>
      <c r="C331" s="303" t="s">
        <v>539</v>
      </c>
    </row>
    <row r="332" spans="1:3" ht="12.75">
      <c r="A332" s="304"/>
      <c r="B332" s="305" t="s">
        <v>2849</v>
      </c>
      <c r="C332" s="306" t="s">
        <v>540</v>
      </c>
    </row>
    <row r="333" spans="1:3" ht="12.75">
      <c r="A333" s="298" t="s">
        <v>2992</v>
      </c>
      <c r="B333" s="299"/>
      <c r="C333" s="300" t="s">
        <v>2993</v>
      </c>
    </row>
    <row r="334" spans="1:3" ht="12.75">
      <c r="A334" s="301"/>
      <c r="B334" s="302" t="s">
        <v>1753</v>
      </c>
      <c r="C334" s="303" t="s">
        <v>539</v>
      </c>
    </row>
    <row r="335" spans="1:3" ht="12.75">
      <c r="A335" s="304"/>
      <c r="B335" s="305" t="s">
        <v>2849</v>
      </c>
      <c r="C335" s="306" t="s">
        <v>540</v>
      </c>
    </row>
    <row r="336" spans="1:3" ht="12.75">
      <c r="A336" s="298" t="s">
        <v>2994</v>
      </c>
      <c r="B336" s="299"/>
      <c r="C336" s="309" t="s">
        <v>2995</v>
      </c>
    </row>
    <row r="337" spans="1:3" ht="12.75">
      <c r="A337" s="301"/>
      <c r="B337" s="302" t="s">
        <v>1753</v>
      </c>
      <c r="C337" s="303" t="s">
        <v>539</v>
      </c>
    </row>
    <row r="338" spans="1:3" ht="12.75">
      <c r="A338" s="304"/>
      <c r="B338" s="305" t="s">
        <v>2849</v>
      </c>
      <c r="C338" s="306" t="s">
        <v>540</v>
      </c>
    </row>
    <row r="339" spans="1:3" ht="12.75">
      <c r="A339" s="298" t="s">
        <v>2996</v>
      </c>
      <c r="B339" s="299"/>
      <c r="C339" s="309" t="s">
        <v>2997</v>
      </c>
    </row>
    <row r="340" spans="1:3" ht="12.75">
      <c r="A340" s="301"/>
      <c r="B340" s="302" t="s">
        <v>1753</v>
      </c>
      <c r="C340" s="303" t="s">
        <v>539</v>
      </c>
    </row>
    <row r="341" spans="1:3" ht="12.75">
      <c r="A341" s="304"/>
      <c r="B341" s="305" t="s">
        <v>2849</v>
      </c>
      <c r="C341" s="306" t="s">
        <v>540</v>
      </c>
    </row>
    <row r="342" spans="1:3" ht="12.75">
      <c r="A342" s="298" t="s">
        <v>2998</v>
      </c>
      <c r="B342" s="299"/>
      <c r="C342" s="309" t="s">
        <v>2999</v>
      </c>
    </row>
    <row r="343" spans="1:3" ht="12.75">
      <c r="A343" s="301"/>
      <c r="B343" s="302" t="s">
        <v>1753</v>
      </c>
      <c r="C343" s="303" t="s">
        <v>539</v>
      </c>
    </row>
    <row r="344" spans="1:3" ht="12.75">
      <c r="A344" s="304"/>
      <c r="B344" s="305" t="s">
        <v>2849</v>
      </c>
      <c r="C344" s="306" t="s">
        <v>540</v>
      </c>
    </row>
    <row r="345" spans="1:3" ht="12.75">
      <c r="A345" s="298" t="s">
        <v>3000</v>
      </c>
      <c r="B345" s="299"/>
      <c r="C345" s="309" t="s">
        <v>3001</v>
      </c>
    </row>
    <row r="346" spans="1:3" ht="12.75">
      <c r="A346" s="301"/>
      <c r="B346" s="302" t="s">
        <v>1753</v>
      </c>
      <c r="C346" s="303" t="s">
        <v>539</v>
      </c>
    </row>
    <row r="347" spans="1:3" ht="12.75">
      <c r="A347" s="304"/>
      <c r="B347" s="305" t="s">
        <v>2849</v>
      </c>
      <c r="C347" s="306" t="s">
        <v>540</v>
      </c>
    </row>
    <row r="348" spans="1:3" ht="12.75">
      <c r="A348" s="298" t="s">
        <v>3002</v>
      </c>
      <c r="B348" s="299"/>
      <c r="C348" s="309" t="s">
        <v>3003</v>
      </c>
    </row>
    <row r="349" spans="1:3" ht="12.75">
      <c r="A349" s="301"/>
      <c r="B349" s="302" t="s">
        <v>1753</v>
      </c>
      <c r="C349" s="303" t="s">
        <v>539</v>
      </c>
    </row>
    <row r="350" spans="1:3" ht="12.75">
      <c r="A350" s="304"/>
      <c r="B350" s="305" t="s">
        <v>2849</v>
      </c>
      <c r="C350" s="306" t="s">
        <v>540</v>
      </c>
    </row>
    <row r="351" spans="1:3" ht="12.75">
      <c r="A351" s="298" t="s">
        <v>3004</v>
      </c>
      <c r="B351" s="299"/>
      <c r="C351" s="309" t="s">
        <v>3005</v>
      </c>
    </row>
    <row r="352" spans="1:3" ht="12.75">
      <c r="A352" s="301"/>
      <c r="B352" s="302" t="s">
        <v>1753</v>
      </c>
      <c r="C352" s="303" t="s">
        <v>539</v>
      </c>
    </row>
    <row r="353" spans="1:3" ht="12.75">
      <c r="A353" s="304"/>
      <c r="B353" s="305" t="s">
        <v>2849</v>
      </c>
      <c r="C353" s="306" t="s">
        <v>540</v>
      </c>
    </row>
    <row r="354" spans="1:3" ht="12.75">
      <c r="A354" s="298" t="s">
        <v>3006</v>
      </c>
      <c r="B354" s="299"/>
      <c r="C354" s="309" t="s">
        <v>3007</v>
      </c>
    </row>
    <row r="355" spans="1:3" ht="12.75">
      <c r="A355" s="301"/>
      <c r="B355" s="302" t="s">
        <v>1753</v>
      </c>
      <c r="C355" s="303" t="s">
        <v>539</v>
      </c>
    </row>
    <row r="356" spans="1:3" ht="12.75">
      <c r="A356" s="304"/>
      <c r="B356" s="305" t="s">
        <v>2849</v>
      </c>
      <c r="C356" s="306" t="s">
        <v>540</v>
      </c>
    </row>
    <row r="357" spans="1:3" ht="12.75">
      <c r="A357" s="310" t="s">
        <v>3008</v>
      </c>
      <c r="B357" s="299"/>
      <c r="C357" s="309" t="s">
        <v>3009</v>
      </c>
    </row>
    <row r="358" spans="1:3" ht="12.75">
      <c r="A358" s="301"/>
      <c r="B358" s="302" t="s">
        <v>1753</v>
      </c>
      <c r="C358" s="303" t="s">
        <v>539</v>
      </c>
    </row>
    <row r="359" spans="1:3" ht="12.75">
      <c r="A359" s="304"/>
      <c r="B359" s="305" t="s">
        <v>2849</v>
      </c>
      <c r="C359" s="306" t="s">
        <v>540</v>
      </c>
    </row>
    <row r="360" spans="1:3" ht="12.75">
      <c r="A360" s="298" t="s">
        <v>3010</v>
      </c>
      <c r="B360" s="299"/>
      <c r="C360" s="309" t="s">
        <v>3011</v>
      </c>
    </row>
    <row r="361" spans="1:3" ht="12.75">
      <c r="A361" s="301"/>
      <c r="B361" s="302" t="s">
        <v>1753</v>
      </c>
      <c r="C361" s="303" t="s">
        <v>539</v>
      </c>
    </row>
    <row r="362" spans="1:3" ht="12.75">
      <c r="A362" s="304"/>
      <c r="B362" s="305" t="s">
        <v>2849</v>
      </c>
      <c r="C362" s="306" t="s">
        <v>540</v>
      </c>
    </row>
    <row r="363" spans="1:3" ht="12.75">
      <c r="A363" s="298" t="s">
        <v>3012</v>
      </c>
      <c r="B363" s="299"/>
      <c r="C363" s="309" t="s">
        <v>3013</v>
      </c>
    </row>
    <row r="364" spans="1:3" ht="12.75">
      <c r="A364" s="301"/>
      <c r="B364" s="302" t="s">
        <v>1753</v>
      </c>
      <c r="C364" s="303" t="s">
        <v>539</v>
      </c>
    </row>
    <row r="365" spans="1:3" ht="12.75">
      <c r="A365" s="304"/>
      <c r="B365" s="305" t="s">
        <v>2849</v>
      </c>
      <c r="C365" s="306" t="s">
        <v>540</v>
      </c>
    </row>
    <row r="366" spans="1:3" ht="12.75">
      <c r="A366" s="298" t="s">
        <v>3014</v>
      </c>
      <c r="B366" s="299"/>
      <c r="C366" s="309" t="s">
        <v>3015</v>
      </c>
    </row>
    <row r="367" spans="1:3" ht="12.75">
      <c r="A367" s="301"/>
      <c r="B367" s="302" t="s">
        <v>1753</v>
      </c>
      <c r="C367" s="303" t="s">
        <v>539</v>
      </c>
    </row>
    <row r="368" spans="1:3" ht="12.75">
      <c r="A368" s="304"/>
      <c r="B368" s="305" t="s">
        <v>2849</v>
      </c>
      <c r="C368" s="306" t="s">
        <v>540</v>
      </c>
    </row>
    <row r="369" spans="1:3" ht="12.75">
      <c r="A369" s="298" t="s">
        <v>3016</v>
      </c>
      <c r="B369" s="299"/>
      <c r="C369" s="309" t="s">
        <v>3017</v>
      </c>
    </row>
    <row r="370" spans="1:3" ht="12.75">
      <c r="A370" s="301"/>
      <c r="B370" s="302" t="s">
        <v>1753</v>
      </c>
      <c r="C370" s="303" t="s">
        <v>539</v>
      </c>
    </row>
    <row r="371" spans="1:3" ht="12.75">
      <c r="A371" s="304"/>
      <c r="B371" s="305" t="s">
        <v>2849</v>
      </c>
      <c r="C371" s="306" t="s">
        <v>540</v>
      </c>
    </row>
    <row r="372" spans="1:3" ht="12.75">
      <c r="A372" s="298" t="s">
        <v>3018</v>
      </c>
      <c r="B372" s="299"/>
      <c r="C372" s="309" t="s">
        <v>3019</v>
      </c>
    </row>
    <row r="373" spans="1:3" ht="12.75">
      <c r="A373" s="301"/>
      <c r="B373" s="302" t="s">
        <v>1753</v>
      </c>
      <c r="C373" s="303" t="s">
        <v>539</v>
      </c>
    </row>
    <row r="374" spans="1:3" ht="12.75">
      <c r="A374" s="304"/>
      <c r="B374" s="305" t="s">
        <v>2849</v>
      </c>
      <c r="C374" s="306" t="s">
        <v>540</v>
      </c>
    </row>
    <row r="375" spans="1:3" ht="12.75">
      <c r="A375" s="298" t="s">
        <v>3020</v>
      </c>
      <c r="B375" s="299"/>
      <c r="C375" s="309" t="s">
        <v>3021</v>
      </c>
    </row>
    <row r="376" spans="1:3" ht="12.75">
      <c r="A376" s="301"/>
      <c r="B376" s="302" t="s">
        <v>1753</v>
      </c>
      <c r="C376" s="303" t="s">
        <v>539</v>
      </c>
    </row>
    <row r="377" spans="1:3" ht="12.75">
      <c r="A377" s="304"/>
      <c r="B377" s="305" t="s">
        <v>2849</v>
      </c>
      <c r="C377" s="306" t="s">
        <v>540</v>
      </c>
    </row>
    <row r="378" spans="1:3" ht="12.75">
      <c r="A378" s="298" t="s">
        <v>3022</v>
      </c>
      <c r="B378" s="299"/>
      <c r="C378" s="309" t="s">
        <v>3023</v>
      </c>
    </row>
    <row r="379" spans="1:3" ht="12.75">
      <c r="A379" s="301"/>
      <c r="B379" s="302" t="s">
        <v>1753</v>
      </c>
      <c r="C379" s="303" t="s">
        <v>539</v>
      </c>
    </row>
    <row r="380" spans="1:3" ht="12.75">
      <c r="A380" s="304"/>
      <c r="B380" s="305" t="s">
        <v>2849</v>
      </c>
      <c r="C380" s="306" t="s">
        <v>540</v>
      </c>
    </row>
    <row r="381" spans="1:3" ht="12.75">
      <c r="A381" s="298" t="s">
        <v>3024</v>
      </c>
      <c r="B381" s="299"/>
      <c r="C381" s="309" t="s">
        <v>3025</v>
      </c>
    </row>
    <row r="382" spans="1:3" ht="12.75">
      <c r="A382" s="301"/>
      <c r="B382" s="302" t="s">
        <v>1753</v>
      </c>
      <c r="C382" s="303" t="s">
        <v>539</v>
      </c>
    </row>
    <row r="383" spans="1:3" ht="12.75">
      <c r="A383" s="304"/>
      <c r="B383" s="305" t="s">
        <v>2849</v>
      </c>
      <c r="C383" s="306" t="s">
        <v>540</v>
      </c>
    </row>
    <row r="384" spans="1:3" ht="12.75">
      <c r="A384" s="298" t="s">
        <v>3026</v>
      </c>
      <c r="B384" s="299"/>
      <c r="C384" s="309" t="s">
        <v>3027</v>
      </c>
    </row>
    <row r="385" spans="1:3" ht="12.75">
      <c r="A385" s="301"/>
      <c r="B385" s="302" t="s">
        <v>1753</v>
      </c>
      <c r="C385" s="303" t="s">
        <v>539</v>
      </c>
    </row>
    <row r="386" spans="1:3" ht="12.75">
      <c r="A386" s="304"/>
      <c r="B386" s="305" t="s">
        <v>2849</v>
      </c>
      <c r="C386" s="306" t="s">
        <v>540</v>
      </c>
    </row>
    <row r="387" spans="1:3" ht="12.75">
      <c r="A387" s="298" t="s">
        <v>3028</v>
      </c>
      <c r="B387" s="299"/>
      <c r="C387" s="309" t="s">
        <v>3386</v>
      </c>
    </row>
    <row r="388" spans="1:3" ht="12.75">
      <c r="A388" s="301"/>
      <c r="B388" s="302" t="s">
        <v>1753</v>
      </c>
      <c r="C388" s="303" t="s">
        <v>539</v>
      </c>
    </row>
    <row r="389" spans="1:3" ht="12.75">
      <c r="A389" s="304"/>
      <c r="B389" s="305" t="s">
        <v>2849</v>
      </c>
      <c r="C389" s="306" t="s">
        <v>540</v>
      </c>
    </row>
    <row r="390" spans="1:3" ht="12.75">
      <c r="A390" s="298" t="s">
        <v>3387</v>
      </c>
      <c r="B390" s="299"/>
      <c r="C390" s="309" t="s">
        <v>3388</v>
      </c>
    </row>
    <row r="391" spans="1:3" ht="12.75">
      <c r="A391" s="301"/>
      <c r="B391" s="302" t="s">
        <v>1753</v>
      </c>
      <c r="C391" s="303" t="s">
        <v>539</v>
      </c>
    </row>
    <row r="392" spans="1:3" ht="12.75">
      <c r="A392" s="304"/>
      <c r="B392" s="305" t="s">
        <v>2849</v>
      </c>
      <c r="C392" s="306" t="s">
        <v>540</v>
      </c>
    </row>
    <row r="393" spans="1:3" ht="12.75">
      <c r="A393" s="298" t="s">
        <v>3389</v>
      </c>
      <c r="B393" s="299"/>
      <c r="C393" s="309" t="s">
        <v>4613</v>
      </c>
    </row>
    <row r="394" spans="1:3" ht="12.75">
      <c r="A394" s="301"/>
      <c r="B394" s="302" t="s">
        <v>1753</v>
      </c>
      <c r="C394" s="303" t="s">
        <v>4614</v>
      </c>
    </row>
    <row r="395" spans="1:3" ht="12.75">
      <c r="A395" s="304"/>
      <c r="B395" s="305" t="s">
        <v>2849</v>
      </c>
      <c r="C395" s="306" t="s">
        <v>3390</v>
      </c>
    </row>
    <row r="396" spans="1:3" ht="12.75">
      <c r="A396" s="298" t="s">
        <v>3391</v>
      </c>
      <c r="B396" s="299"/>
      <c r="C396" s="309" t="s">
        <v>4615</v>
      </c>
    </row>
    <row r="397" spans="1:3" ht="12.75">
      <c r="A397" s="301"/>
      <c r="B397" s="302" t="s">
        <v>1753</v>
      </c>
      <c r="C397" s="303" t="s">
        <v>4614</v>
      </c>
    </row>
    <row r="398" spans="1:3" ht="12.75">
      <c r="A398" s="304"/>
      <c r="B398" s="305" t="s">
        <v>2849</v>
      </c>
      <c r="C398" s="306" t="s">
        <v>3390</v>
      </c>
    </row>
    <row r="399" spans="1:3" ht="12.75">
      <c r="A399" s="298" t="s">
        <v>3392</v>
      </c>
      <c r="B399" s="299"/>
      <c r="C399" s="309" t="s">
        <v>4616</v>
      </c>
    </row>
    <row r="400" spans="1:3" ht="12.75">
      <c r="A400" s="301"/>
      <c r="B400" s="302" t="s">
        <v>1753</v>
      </c>
      <c r="C400" s="303" t="s">
        <v>4614</v>
      </c>
    </row>
    <row r="401" spans="1:3" ht="12.75">
      <c r="A401" s="304"/>
      <c r="B401" s="305" t="s">
        <v>2849</v>
      </c>
      <c r="C401" s="306" t="s">
        <v>3390</v>
      </c>
    </row>
    <row r="402" spans="1:3" ht="12.75">
      <c r="A402" s="298" t="s">
        <v>3393</v>
      </c>
      <c r="B402" s="299"/>
      <c r="C402" s="309" t="s">
        <v>4617</v>
      </c>
    </row>
    <row r="403" spans="1:3" ht="12.75">
      <c r="A403" s="301"/>
      <c r="B403" s="302" t="s">
        <v>1753</v>
      </c>
      <c r="C403" s="303" t="s">
        <v>4614</v>
      </c>
    </row>
    <row r="404" spans="1:3" ht="12.75">
      <c r="A404" s="304"/>
      <c r="B404" s="305" t="s">
        <v>2849</v>
      </c>
      <c r="C404" s="306" t="s">
        <v>3390</v>
      </c>
    </row>
    <row r="405" spans="1:3" ht="12.75">
      <c r="A405" s="298" t="s">
        <v>3394</v>
      </c>
      <c r="B405" s="299"/>
      <c r="C405" s="309" t="s">
        <v>4618</v>
      </c>
    </row>
    <row r="406" spans="1:3" ht="12.75">
      <c r="A406" s="301"/>
      <c r="B406" s="302" t="s">
        <v>1753</v>
      </c>
      <c r="C406" s="303" t="s">
        <v>4614</v>
      </c>
    </row>
    <row r="407" spans="1:3" ht="12.75">
      <c r="A407" s="304"/>
      <c r="B407" s="305" t="s">
        <v>2849</v>
      </c>
      <c r="C407" s="306" t="s">
        <v>3390</v>
      </c>
    </row>
    <row r="408" spans="1:3" ht="12.75">
      <c r="A408" s="298" t="s">
        <v>3395</v>
      </c>
      <c r="B408" s="299"/>
      <c r="C408" s="309" t="s">
        <v>4619</v>
      </c>
    </row>
    <row r="409" spans="1:3" ht="12.75">
      <c r="A409" s="301"/>
      <c r="B409" s="302" t="s">
        <v>1753</v>
      </c>
      <c r="C409" s="303" t="s">
        <v>3396</v>
      </c>
    </row>
    <row r="410" spans="1:3" ht="12.75">
      <c r="A410" s="304"/>
      <c r="B410" s="305" t="s">
        <v>2849</v>
      </c>
      <c r="C410" s="306" t="s">
        <v>1906</v>
      </c>
    </row>
    <row r="411" spans="1:3" ht="12.75">
      <c r="A411" s="298" t="s">
        <v>3397</v>
      </c>
      <c r="B411" s="299"/>
      <c r="C411" s="309" t="s">
        <v>4621</v>
      </c>
    </row>
    <row r="412" spans="1:3" ht="12.75">
      <c r="A412" s="301"/>
      <c r="B412" s="302" t="s">
        <v>1753</v>
      </c>
      <c r="C412" s="303" t="s">
        <v>3396</v>
      </c>
    </row>
    <row r="413" spans="1:3" ht="12.75">
      <c r="A413" s="304"/>
      <c r="B413" s="305" t="s">
        <v>2849</v>
      </c>
      <c r="C413" s="306" t="s">
        <v>1906</v>
      </c>
    </row>
    <row r="414" spans="1:3" ht="12.75">
      <c r="A414" s="298" t="s">
        <v>3398</v>
      </c>
      <c r="B414" s="299"/>
      <c r="C414" s="309" t="s">
        <v>4622</v>
      </c>
    </row>
    <row r="415" spans="1:3" ht="12.75">
      <c r="A415" s="301"/>
      <c r="B415" s="302" t="s">
        <v>1753</v>
      </c>
      <c r="C415" s="303" t="s">
        <v>3396</v>
      </c>
    </row>
    <row r="416" spans="1:3" ht="12.75">
      <c r="A416" s="304"/>
      <c r="B416" s="305" t="s">
        <v>2849</v>
      </c>
      <c r="C416" s="306" t="s">
        <v>1906</v>
      </c>
    </row>
    <row r="417" spans="1:3" ht="12.75">
      <c r="A417" s="298" t="s">
        <v>3399</v>
      </c>
      <c r="B417" s="299"/>
      <c r="C417" s="309" t="s">
        <v>4623</v>
      </c>
    </row>
    <row r="418" spans="1:3" ht="12.75">
      <c r="A418" s="301"/>
      <c r="B418" s="302" t="s">
        <v>1753</v>
      </c>
      <c r="C418" s="303" t="s">
        <v>3396</v>
      </c>
    </row>
    <row r="419" spans="1:3" ht="12.75">
      <c r="A419" s="304"/>
      <c r="B419" s="305" t="s">
        <v>2849</v>
      </c>
      <c r="C419" s="306" t="s">
        <v>1906</v>
      </c>
    </row>
    <row r="420" spans="1:3" ht="12.75">
      <c r="A420" s="298" t="s">
        <v>3400</v>
      </c>
      <c r="B420" s="299"/>
      <c r="C420" s="309" t="s">
        <v>4624</v>
      </c>
    </row>
    <row r="421" spans="1:3" ht="12.75">
      <c r="A421" s="301"/>
      <c r="B421" s="302" t="s">
        <v>1753</v>
      </c>
      <c r="C421" s="303" t="s">
        <v>3396</v>
      </c>
    </row>
    <row r="422" spans="1:3" ht="12.75">
      <c r="A422" s="304"/>
      <c r="B422" s="305" t="s">
        <v>2849</v>
      </c>
      <c r="C422" s="306" t="s">
        <v>1906</v>
      </c>
    </row>
    <row r="423" spans="1:3" ht="12.75">
      <c r="A423" s="298" t="s">
        <v>3401</v>
      </c>
      <c r="B423" s="299"/>
      <c r="C423" s="309" t="s">
        <v>4625</v>
      </c>
    </row>
    <row r="424" spans="1:3" ht="12.75">
      <c r="A424" s="301"/>
      <c r="B424" s="302" t="s">
        <v>1753</v>
      </c>
      <c r="C424" s="303" t="s">
        <v>3396</v>
      </c>
    </row>
    <row r="425" spans="1:3" ht="12" customHeight="1">
      <c r="A425" s="304"/>
      <c r="B425" s="305" t="s">
        <v>2849</v>
      </c>
      <c r="C425" s="306" t="s">
        <v>1906</v>
      </c>
    </row>
    <row r="426" spans="1:3" ht="12.75">
      <c r="A426" s="298" t="s">
        <v>3402</v>
      </c>
      <c r="B426" s="299"/>
      <c r="C426" s="300" t="s">
        <v>195</v>
      </c>
    </row>
    <row r="427" spans="1:3" ht="12.75">
      <c r="A427" s="301"/>
      <c r="B427" s="302" t="s">
        <v>1753</v>
      </c>
      <c r="C427" s="303" t="s">
        <v>3396</v>
      </c>
    </row>
    <row r="428" spans="1:3" ht="12" customHeight="1">
      <c r="A428" s="304"/>
      <c r="B428" s="305" t="s">
        <v>2849</v>
      </c>
      <c r="C428" s="306" t="s">
        <v>1906</v>
      </c>
    </row>
    <row r="429" spans="1:3" ht="12.75">
      <c r="A429" s="298" t="s">
        <v>3403</v>
      </c>
      <c r="B429" s="299"/>
      <c r="C429" s="309" t="s">
        <v>4626</v>
      </c>
    </row>
    <row r="430" spans="1:3" ht="12.75">
      <c r="A430" s="301"/>
      <c r="B430" s="302" t="s">
        <v>1753</v>
      </c>
      <c r="C430" s="303" t="s">
        <v>3396</v>
      </c>
    </row>
    <row r="431" spans="1:3" ht="12" customHeight="1">
      <c r="A431" s="304"/>
      <c r="B431" s="305" t="s">
        <v>2849</v>
      </c>
      <c r="C431" s="306" t="s">
        <v>1906</v>
      </c>
    </row>
    <row r="432" spans="1:3" ht="12.75">
      <c r="A432" s="298" t="s">
        <v>3404</v>
      </c>
      <c r="B432" s="299"/>
      <c r="C432" s="309" t="s">
        <v>4627</v>
      </c>
    </row>
    <row r="433" spans="1:3" ht="12.75">
      <c r="A433" s="301"/>
      <c r="B433" s="302" t="s">
        <v>1753</v>
      </c>
      <c r="C433" s="303" t="s">
        <v>3396</v>
      </c>
    </row>
    <row r="434" spans="1:3" ht="12" customHeight="1">
      <c r="A434" s="304"/>
      <c r="B434" s="305" t="s">
        <v>2849</v>
      </c>
      <c r="C434" s="306" t="s">
        <v>1906</v>
      </c>
    </row>
    <row r="435" spans="1:3" ht="12.75">
      <c r="A435" s="298" t="s">
        <v>3405</v>
      </c>
      <c r="B435" s="299"/>
      <c r="C435" s="309" t="s">
        <v>4628</v>
      </c>
    </row>
    <row r="436" spans="1:3" ht="12.75">
      <c r="A436" s="301"/>
      <c r="B436" s="302" t="s">
        <v>1753</v>
      </c>
      <c r="C436" s="303" t="s">
        <v>3396</v>
      </c>
    </row>
    <row r="437" spans="1:3" ht="12" customHeight="1">
      <c r="A437" s="304"/>
      <c r="B437" s="305" t="s">
        <v>2849</v>
      </c>
      <c r="C437" s="306" t="s">
        <v>1906</v>
      </c>
    </row>
    <row r="438" spans="1:3" ht="12.75">
      <c r="A438" s="298" t="s">
        <v>3406</v>
      </c>
      <c r="B438" s="299"/>
      <c r="C438" s="309" t="s">
        <v>4629</v>
      </c>
    </row>
    <row r="439" spans="1:3" ht="12.75">
      <c r="A439" s="301"/>
      <c r="B439" s="302" t="s">
        <v>1753</v>
      </c>
      <c r="C439" s="303" t="s">
        <v>3396</v>
      </c>
    </row>
    <row r="440" spans="1:3" ht="12" customHeight="1">
      <c r="A440" s="304"/>
      <c r="B440" s="305" t="s">
        <v>2849</v>
      </c>
      <c r="C440" s="306" t="s">
        <v>1906</v>
      </c>
    </row>
    <row r="441" spans="1:3" ht="12.75">
      <c r="A441" s="298" t="s">
        <v>3407</v>
      </c>
      <c r="B441" s="299"/>
      <c r="C441" s="309" t="s">
        <v>4630</v>
      </c>
    </row>
    <row r="442" spans="1:3" ht="12.75">
      <c r="A442" s="301"/>
      <c r="B442" s="302" t="s">
        <v>1753</v>
      </c>
      <c r="C442" s="303" t="s">
        <v>3396</v>
      </c>
    </row>
    <row r="443" spans="1:3" ht="12" customHeight="1">
      <c r="A443" s="304"/>
      <c r="B443" s="305" t="s">
        <v>2849</v>
      </c>
      <c r="C443" s="306" t="s">
        <v>1906</v>
      </c>
    </row>
    <row r="444" spans="1:3" ht="12.75">
      <c r="A444" s="298" t="s">
        <v>3408</v>
      </c>
      <c r="B444" s="299"/>
      <c r="C444" s="309" t="s">
        <v>4631</v>
      </c>
    </row>
    <row r="445" spans="1:3" ht="12.75">
      <c r="A445" s="301"/>
      <c r="B445" s="302" t="s">
        <v>1753</v>
      </c>
      <c r="C445" s="303" t="s">
        <v>3396</v>
      </c>
    </row>
    <row r="446" spans="1:3" ht="12" customHeight="1">
      <c r="A446" s="304"/>
      <c r="B446" s="305" t="s">
        <v>2849</v>
      </c>
      <c r="C446" s="306" t="s">
        <v>1906</v>
      </c>
    </row>
    <row r="447" spans="1:3" ht="12.75">
      <c r="A447" s="298" t="s">
        <v>3409</v>
      </c>
      <c r="B447" s="299"/>
      <c r="C447" s="309" t="s">
        <v>4632</v>
      </c>
    </row>
    <row r="448" spans="1:3" ht="12.75">
      <c r="A448" s="301"/>
      <c r="B448" s="302" t="s">
        <v>1753</v>
      </c>
      <c r="C448" s="303" t="s">
        <v>3396</v>
      </c>
    </row>
    <row r="449" spans="1:3" ht="12" customHeight="1">
      <c r="A449" s="304"/>
      <c r="B449" s="305" t="s">
        <v>2849</v>
      </c>
      <c r="C449" s="306" t="s">
        <v>1906</v>
      </c>
    </row>
    <row r="450" spans="1:3" ht="12.75">
      <c r="A450" s="310" t="s">
        <v>3410</v>
      </c>
      <c r="B450" s="299"/>
      <c r="C450" s="309" t="s">
        <v>4633</v>
      </c>
    </row>
    <row r="451" spans="1:3" ht="12.75">
      <c r="A451" s="301"/>
      <c r="B451" s="302" t="s">
        <v>1753</v>
      </c>
      <c r="C451" s="303" t="s">
        <v>3396</v>
      </c>
    </row>
    <row r="452" spans="1:3" ht="12" customHeight="1">
      <c r="A452" s="304"/>
      <c r="B452" s="305" t="s">
        <v>2849</v>
      </c>
      <c r="C452" s="306" t="s">
        <v>1906</v>
      </c>
    </row>
    <row r="453" spans="1:3" ht="12.75">
      <c r="A453" s="298" t="s">
        <v>3411</v>
      </c>
      <c r="B453" s="299"/>
      <c r="C453" s="309" t="s">
        <v>4634</v>
      </c>
    </row>
    <row r="454" spans="1:3" ht="12.75">
      <c r="A454" s="301"/>
      <c r="B454" s="302" t="s">
        <v>1753</v>
      </c>
      <c r="C454" s="303" t="s">
        <v>3396</v>
      </c>
    </row>
    <row r="455" spans="1:3" ht="12" customHeight="1">
      <c r="A455" s="304"/>
      <c r="B455" s="305" t="s">
        <v>2849</v>
      </c>
      <c r="C455" s="306" t="s">
        <v>1906</v>
      </c>
    </row>
    <row r="456" spans="1:3" ht="12.75">
      <c r="A456" s="298" t="s">
        <v>3412</v>
      </c>
      <c r="B456" s="299"/>
      <c r="C456" s="309" t="s">
        <v>4635</v>
      </c>
    </row>
    <row r="457" spans="1:3" ht="12.75">
      <c r="A457" s="301"/>
      <c r="B457" s="302" t="s">
        <v>1753</v>
      </c>
      <c r="C457" s="303" t="s">
        <v>3396</v>
      </c>
    </row>
    <row r="458" spans="1:3" ht="12" customHeight="1">
      <c r="A458" s="304"/>
      <c r="B458" s="305" t="s">
        <v>2849</v>
      </c>
      <c r="C458" s="306" t="s">
        <v>1906</v>
      </c>
    </row>
    <row r="459" spans="1:3" ht="12.75">
      <c r="A459" s="298" t="s">
        <v>3413</v>
      </c>
      <c r="B459" s="299"/>
      <c r="C459" s="309" t="s">
        <v>4636</v>
      </c>
    </row>
    <row r="460" spans="1:3" ht="12.75">
      <c r="A460" s="301"/>
      <c r="B460" s="302" t="s">
        <v>1753</v>
      </c>
      <c r="C460" s="303" t="s">
        <v>3396</v>
      </c>
    </row>
    <row r="461" spans="1:3" ht="12" customHeight="1">
      <c r="A461" s="304"/>
      <c r="B461" s="305" t="s">
        <v>2849</v>
      </c>
      <c r="C461" s="306" t="s">
        <v>1906</v>
      </c>
    </row>
    <row r="462" spans="1:3" ht="12.75">
      <c r="A462" s="298" t="s">
        <v>3414</v>
      </c>
      <c r="B462" s="299"/>
      <c r="C462" s="309" t="s">
        <v>196</v>
      </c>
    </row>
    <row r="463" spans="1:3" ht="12.75">
      <c r="A463" s="301"/>
      <c r="B463" s="302" t="s">
        <v>1753</v>
      </c>
      <c r="C463" s="303" t="s">
        <v>3396</v>
      </c>
    </row>
    <row r="464" spans="1:3" ht="12" customHeight="1">
      <c r="A464" s="304"/>
      <c r="B464" s="305" t="s">
        <v>2849</v>
      </c>
      <c r="C464" s="306" t="s">
        <v>1906</v>
      </c>
    </row>
    <row r="465" spans="1:3" ht="12.75">
      <c r="A465" s="298" t="s">
        <v>2559</v>
      </c>
      <c r="B465" s="299"/>
      <c r="C465" s="309" t="s">
        <v>4637</v>
      </c>
    </row>
    <row r="466" spans="1:3" ht="12.75">
      <c r="A466" s="301"/>
      <c r="B466" s="302" t="s">
        <v>1753</v>
      </c>
      <c r="C466" s="303" t="s">
        <v>3396</v>
      </c>
    </row>
    <row r="467" spans="1:3" ht="12" customHeight="1">
      <c r="A467" s="304"/>
      <c r="B467" s="305" t="s">
        <v>2849</v>
      </c>
      <c r="C467" s="306" t="s">
        <v>1906</v>
      </c>
    </row>
    <row r="468" spans="1:3" ht="12.75">
      <c r="A468" s="298" t="s">
        <v>2560</v>
      </c>
      <c r="B468" s="299"/>
      <c r="C468" s="309" t="s">
        <v>4638</v>
      </c>
    </row>
    <row r="469" spans="1:3" ht="12.75">
      <c r="A469" s="301"/>
      <c r="B469" s="302" t="s">
        <v>1753</v>
      </c>
      <c r="C469" s="303" t="s">
        <v>3396</v>
      </c>
    </row>
    <row r="470" spans="1:3" ht="12" customHeight="1">
      <c r="A470" s="304"/>
      <c r="B470" s="305" t="s">
        <v>2849</v>
      </c>
      <c r="C470" s="306" t="s">
        <v>1906</v>
      </c>
    </row>
    <row r="471" spans="1:3" ht="12.75">
      <c r="A471" s="298" t="s">
        <v>2561</v>
      </c>
      <c r="B471" s="299"/>
      <c r="C471" s="309" t="s">
        <v>4639</v>
      </c>
    </row>
    <row r="472" spans="1:3" ht="12.75">
      <c r="A472" s="301"/>
      <c r="B472" s="302" t="s">
        <v>1753</v>
      </c>
      <c r="C472" s="303" t="s">
        <v>3396</v>
      </c>
    </row>
    <row r="473" spans="1:3" ht="12" customHeight="1">
      <c r="A473" s="304"/>
      <c r="B473" s="305" t="s">
        <v>2849</v>
      </c>
      <c r="C473" s="306" t="s">
        <v>1906</v>
      </c>
    </row>
    <row r="474" spans="1:3" ht="12.75">
      <c r="A474" s="298" t="s">
        <v>2562</v>
      </c>
      <c r="B474" s="299"/>
      <c r="C474" s="309" t="s">
        <v>4640</v>
      </c>
    </row>
    <row r="475" spans="1:3" ht="12.75">
      <c r="A475" s="301"/>
      <c r="B475" s="302" t="s">
        <v>1753</v>
      </c>
      <c r="C475" s="303" t="s">
        <v>3396</v>
      </c>
    </row>
    <row r="476" spans="1:3" ht="12" customHeight="1">
      <c r="A476" s="304"/>
      <c r="B476" s="305" t="s">
        <v>2849</v>
      </c>
      <c r="C476" s="306" t="s">
        <v>1906</v>
      </c>
    </row>
    <row r="477" spans="1:3" ht="12.75">
      <c r="A477" s="298" t="s">
        <v>2563</v>
      </c>
      <c r="B477" s="299"/>
      <c r="C477" s="309" t="s">
        <v>4641</v>
      </c>
    </row>
    <row r="478" spans="1:3" ht="12.75">
      <c r="A478" s="301"/>
      <c r="B478" s="302" t="s">
        <v>1753</v>
      </c>
      <c r="C478" s="303" t="s">
        <v>3396</v>
      </c>
    </row>
    <row r="479" spans="1:3" ht="12" customHeight="1">
      <c r="A479" s="304"/>
      <c r="B479" s="305" t="s">
        <v>2849</v>
      </c>
      <c r="C479" s="306" t="s">
        <v>1906</v>
      </c>
    </row>
    <row r="480" spans="1:3" ht="12.75">
      <c r="A480" s="298" t="s">
        <v>2564</v>
      </c>
      <c r="B480" s="299"/>
      <c r="C480" s="309" t="s">
        <v>4642</v>
      </c>
    </row>
    <row r="481" spans="1:3" ht="12.75">
      <c r="A481" s="301"/>
      <c r="B481" s="302" t="s">
        <v>1753</v>
      </c>
      <c r="C481" s="303" t="s">
        <v>3396</v>
      </c>
    </row>
    <row r="482" spans="1:3" ht="12" customHeight="1">
      <c r="A482" s="304"/>
      <c r="B482" s="305" t="s">
        <v>2849</v>
      </c>
      <c r="C482" s="306" t="s">
        <v>1906</v>
      </c>
    </row>
    <row r="483" spans="1:3" ht="12.75">
      <c r="A483" s="298" t="s">
        <v>2565</v>
      </c>
      <c r="B483" s="299"/>
      <c r="C483" s="309" t="s">
        <v>4643</v>
      </c>
    </row>
    <row r="484" spans="1:3" ht="12.75">
      <c r="A484" s="301"/>
      <c r="B484" s="302" t="s">
        <v>1753</v>
      </c>
      <c r="C484" s="303" t="s">
        <v>3396</v>
      </c>
    </row>
    <row r="485" spans="1:3" ht="12" customHeight="1">
      <c r="A485" s="304"/>
      <c r="B485" s="305" t="s">
        <v>2849</v>
      </c>
      <c r="C485" s="306" t="s">
        <v>1906</v>
      </c>
    </row>
    <row r="486" spans="1:3" ht="12.75">
      <c r="A486" s="298" t="s">
        <v>2566</v>
      </c>
      <c r="B486" s="299"/>
      <c r="C486" s="309" t="s">
        <v>4644</v>
      </c>
    </row>
    <row r="487" spans="1:3" ht="12.75">
      <c r="A487" s="301"/>
      <c r="B487" s="302" t="s">
        <v>1753</v>
      </c>
      <c r="C487" s="303" t="s">
        <v>3396</v>
      </c>
    </row>
    <row r="488" spans="1:3" ht="12" customHeight="1">
      <c r="A488" s="304"/>
      <c r="B488" s="305" t="s">
        <v>2849</v>
      </c>
      <c r="C488" s="306" t="s">
        <v>1906</v>
      </c>
    </row>
    <row r="489" spans="1:3" ht="12.75">
      <c r="A489" s="298" t="s">
        <v>2567</v>
      </c>
      <c r="B489" s="299"/>
      <c r="C489" s="309" t="s">
        <v>4645</v>
      </c>
    </row>
    <row r="490" spans="1:3" ht="12.75">
      <c r="A490" s="301"/>
      <c r="B490" s="302" t="s">
        <v>1753</v>
      </c>
      <c r="C490" s="303" t="s">
        <v>3396</v>
      </c>
    </row>
    <row r="491" spans="1:3" ht="12" customHeight="1">
      <c r="A491" s="304"/>
      <c r="B491" s="305" t="s">
        <v>2849</v>
      </c>
      <c r="C491" s="306" t="s">
        <v>1906</v>
      </c>
    </row>
    <row r="492" spans="1:3" ht="12.75">
      <c r="A492" s="298" t="s">
        <v>2568</v>
      </c>
      <c r="B492" s="299"/>
      <c r="C492" s="309" t="s">
        <v>4646</v>
      </c>
    </row>
    <row r="493" spans="1:3" ht="12.75">
      <c r="A493" s="301"/>
      <c r="B493" s="302" t="s">
        <v>1753</v>
      </c>
      <c r="C493" s="303" t="s">
        <v>3396</v>
      </c>
    </row>
    <row r="494" spans="1:3" ht="12" customHeight="1">
      <c r="A494" s="304"/>
      <c r="B494" s="305" t="s">
        <v>2849</v>
      </c>
      <c r="C494" s="306" t="s">
        <v>1906</v>
      </c>
    </row>
    <row r="495" spans="1:3" ht="12.75">
      <c r="A495" s="298" t="s">
        <v>2569</v>
      </c>
      <c r="B495" s="299"/>
      <c r="C495" s="309" t="s">
        <v>4647</v>
      </c>
    </row>
    <row r="496" spans="1:3" ht="12.75">
      <c r="A496" s="301"/>
      <c r="B496" s="302" t="s">
        <v>1753</v>
      </c>
      <c r="C496" s="303" t="s">
        <v>3396</v>
      </c>
    </row>
    <row r="497" spans="1:3" ht="12" customHeight="1">
      <c r="A497" s="304"/>
      <c r="B497" s="305" t="s">
        <v>2849</v>
      </c>
      <c r="C497" s="306" t="s">
        <v>1906</v>
      </c>
    </row>
    <row r="498" spans="1:3" ht="12.75">
      <c r="A498" s="298" t="s">
        <v>2570</v>
      </c>
      <c r="B498" s="299"/>
      <c r="C498" s="309" t="s">
        <v>4648</v>
      </c>
    </row>
    <row r="499" spans="1:3" ht="12.75">
      <c r="A499" s="301"/>
      <c r="B499" s="302" t="s">
        <v>1753</v>
      </c>
      <c r="C499" s="303" t="s">
        <v>3396</v>
      </c>
    </row>
    <row r="500" spans="1:3" ht="12" customHeight="1">
      <c r="A500" s="304"/>
      <c r="B500" s="305" t="s">
        <v>2849</v>
      </c>
      <c r="C500" s="306" t="s">
        <v>1906</v>
      </c>
    </row>
    <row r="501" spans="1:3" ht="12.75">
      <c r="A501" s="298" t="s">
        <v>2571</v>
      </c>
      <c r="B501" s="299"/>
      <c r="C501" s="309" t="s">
        <v>4649</v>
      </c>
    </row>
    <row r="502" spans="1:3" ht="12.75">
      <c r="A502" s="301"/>
      <c r="B502" s="302" t="s">
        <v>1753</v>
      </c>
      <c r="C502" s="303" t="s">
        <v>3396</v>
      </c>
    </row>
    <row r="503" spans="1:3" ht="12" customHeight="1">
      <c r="A503" s="304"/>
      <c r="B503" s="305" t="s">
        <v>2849</v>
      </c>
      <c r="C503" s="306" t="s">
        <v>1906</v>
      </c>
    </row>
    <row r="504" spans="1:3" ht="12.75">
      <c r="A504" s="298" t="s">
        <v>2572</v>
      </c>
      <c r="B504" s="299"/>
      <c r="C504" s="309" t="s">
        <v>4650</v>
      </c>
    </row>
    <row r="505" spans="1:3" ht="12.75">
      <c r="A505" s="301"/>
      <c r="B505" s="302" t="s">
        <v>1753</v>
      </c>
      <c r="C505" s="303" t="s">
        <v>3396</v>
      </c>
    </row>
    <row r="506" spans="1:3" ht="12" customHeight="1">
      <c r="A506" s="304"/>
      <c r="B506" s="305" t="s">
        <v>2849</v>
      </c>
      <c r="C506" s="306" t="s">
        <v>1906</v>
      </c>
    </row>
    <row r="507" spans="1:3" ht="12.75">
      <c r="A507" s="298" t="s">
        <v>2573</v>
      </c>
      <c r="B507" s="299"/>
      <c r="C507" s="309" t="s">
        <v>4651</v>
      </c>
    </row>
    <row r="508" spans="1:3" ht="12.75">
      <c r="A508" s="301"/>
      <c r="B508" s="302" t="s">
        <v>1753</v>
      </c>
      <c r="C508" s="303" t="s">
        <v>3396</v>
      </c>
    </row>
    <row r="509" spans="1:3" ht="12" customHeight="1">
      <c r="A509" s="304"/>
      <c r="B509" s="305" t="s">
        <v>2849</v>
      </c>
      <c r="C509" s="306" t="s">
        <v>1906</v>
      </c>
    </row>
    <row r="510" spans="1:3" ht="12.75">
      <c r="A510" s="298" t="s">
        <v>2574</v>
      </c>
      <c r="B510" s="299"/>
      <c r="C510" s="309" t="s">
        <v>4652</v>
      </c>
    </row>
    <row r="511" spans="1:3" ht="12.75">
      <c r="A511" s="301"/>
      <c r="B511" s="302" t="s">
        <v>1753</v>
      </c>
      <c r="C511" s="303" t="s">
        <v>3396</v>
      </c>
    </row>
    <row r="512" spans="1:3" ht="12" customHeight="1">
      <c r="A512" s="304"/>
      <c r="B512" s="305" t="s">
        <v>2849</v>
      </c>
      <c r="C512" s="306" t="s">
        <v>1906</v>
      </c>
    </row>
    <row r="513" spans="1:3" ht="12.75">
      <c r="A513" s="298" t="s">
        <v>2575</v>
      </c>
      <c r="B513" s="299"/>
      <c r="C513" s="309" t="s">
        <v>4653</v>
      </c>
    </row>
    <row r="514" spans="1:3" ht="12.75">
      <c r="A514" s="301"/>
      <c r="B514" s="302" t="s">
        <v>1753</v>
      </c>
      <c r="C514" s="303" t="s">
        <v>3396</v>
      </c>
    </row>
    <row r="515" spans="1:3" ht="12" customHeight="1">
      <c r="A515" s="304"/>
      <c r="B515" s="305" t="s">
        <v>2849</v>
      </c>
      <c r="C515" s="306" t="s">
        <v>1906</v>
      </c>
    </row>
    <row r="516" spans="1:3" ht="12.75">
      <c r="A516" s="298" t="s">
        <v>2576</v>
      </c>
      <c r="B516" s="299"/>
      <c r="C516" s="309" t="s">
        <v>4654</v>
      </c>
    </row>
    <row r="517" spans="1:3" ht="12.75">
      <c r="A517" s="301"/>
      <c r="B517" s="302" t="s">
        <v>1753</v>
      </c>
      <c r="C517" s="303" t="s">
        <v>3396</v>
      </c>
    </row>
    <row r="518" spans="1:3" ht="12" customHeight="1">
      <c r="A518" s="304"/>
      <c r="B518" s="305" t="s">
        <v>2849</v>
      </c>
      <c r="C518" s="306" t="s">
        <v>1906</v>
      </c>
    </row>
    <row r="519" spans="1:3" ht="12.75">
      <c r="A519" s="298" t="s">
        <v>2577</v>
      </c>
      <c r="B519" s="299"/>
      <c r="C519" s="309" t="s">
        <v>4655</v>
      </c>
    </row>
    <row r="520" spans="1:3" ht="12.75">
      <c r="A520" s="301"/>
      <c r="B520" s="302" t="s">
        <v>1753</v>
      </c>
      <c r="C520" s="303" t="s">
        <v>3396</v>
      </c>
    </row>
    <row r="521" spans="1:3" ht="12" customHeight="1">
      <c r="A521" s="304"/>
      <c r="B521" s="305" t="s">
        <v>2849</v>
      </c>
      <c r="C521" s="306" t="s">
        <v>1906</v>
      </c>
    </row>
    <row r="522" spans="1:3" ht="12.75">
      <c r="A522" s="298" t="s">
        <v>2578</v>
      </c>
      <c r="B522" s="299"/>
      <c r="C522" s="300" t="s">
        <v>4656</v>
      </c>
    </row>
    <row r="523" spans="1:3" ht="12.75">
      <c r="A523" s="301"/>
      <c r="B523" s="302" t="s">
        <v>1753</v>
      </c>
      <c r="C523" s="303" t="s">
        <v>4620</v>
      </c>
    </row>
    <row r="524" spans="1:3" ht="12.75">
      <c r="A524" s="304"/>
      <c r="B524" s="305" t="s">
        <v>2849</v>
      </c>
      <c r="C524" s="306" t="s">
        <v>1906</v>
      </c>
    </row>
    <row r="525" spans="1:3" ht="12.75">
      <c r="A525" s="298" t="s">
        <v>2579</v>
      </c>
      <c r="B525" s="299"/>
      <c r="C525" s="300" t="s">
        <v>4657</v>
      </c>
    </row>
    <row r="526" spans="1:3" ht="12.75">
      <c r="A526" s="301"/>
      <c r="B526" s="302" t="s">
        <v>1753</v>
      </c>
      <c r="C526" s="303" t="s">
        <v>4620</v>
      </c>
    </row>
    <row r="527" spans="1:3" ht="12.75">
      <c r="A527" s="304"/>
      <c r="B527" s="305" t="s">
        <v>2849</v>
      </c>
      <c r="C527" s="306" t="s">
        <v>1906</v>
      </c>
    </row>
    <row r="528" spans="1:3" ht="12.75">
      <c r="A528" s="298" t="s">
        <v>2580</v>
      </c>
      <c r="B528" s="299"/>
      <c r="C528" s="300" t="s">
        <v>4658</v>
      </c>
    </row>
    <row r="529" spans="1:3" ht="12.75">
      <c r="A529" s="301"/>
      <c r="B529" s="302" t="s">
        <v>1753</v>
      </c>
      <c r="C529" s="303" t="s">
        <v>4620</v>
      </c>
    </row>
    <row r="530" spans="1:3" ht="12.75">
      <c r="A530" s="304"/>
      <c r="B530" s="305" t="s">
        <v>2849</v>
      </c>
      <c r="C530" s="306" t="s">
        <v>1906</v>
      </c>
    </row>
    <row r="531" spans="1:3" ht="12.75">
      <c r="A531" s="298" t="s">
        <v>2581</v>
      </c>
      <c r="B531" s="299"/>
      <c r="C531" s="300" t="s">
        <v>4659</v>
      </c>
    </row>
    <row r="532" spans="1:3" ht="12.75">
      <c r="A532" s="301"/>
      <c r="B532" s="302" t="s">
        <v>1753</v>
      </c>
      <c r="C532" s="303" t="s">
        <v>4620</v>
      </c>
    </row>
    <row r="533" spans="1:3" ht="12.75">
      <c r="A533" s="304"/>
      <c r="B533" s="305" t="s">
        <v>2849</v>
      </c>
      <c r="C533" s="306" t="s">
        <v>1906</v>
      </c>
    </row>
    <row r="534" spans="1:3" ht="12.75">
      <c r="A534" s="298" t="s">
        <v>2582</v>
      </c>
      <c r="B534" s="299"/>
      <c r="C534" s="300" t="s">
        <v>4660</v>
      </c>
    </row>
    <row r="535" spans="1:3" ht="12.75">
      <c r="A535" s="301"/>
      <c r="B535" s="302" t="s">
        <v>1753</v>
      </c>
      <c r="C535" s="303" t="s">
        <v>4620</v>
      </c>
    </row>
    <row r="536" spans="1:3" ht="12.75">
      <c r="A536" s="304"/>
      <c r="B536" s="305" t="s">
        <v>2849</v>
      </c>
      <c r="C536" s="306" t="s">
        <v>1906</v>
      </c>
    </row>
    <row r="537" spans="1:3" ht="12.75">
      <c r="A537" s="298" t="s">
        <v>2583</v>
      </c>
      <c r="B537" s="299"/>
      <c r="C537" s="300" t="s">
        <v>4661</v>
      </c>
    </row>
    <row r="538" spans="1:3" ht="12.75">
      <c r="A538" s="301"/>
      <c r="B538" s="302" t="s">
        <v>1753</v>
      </c>
      <c r="C538" s="303" t="s">
        <v>4620</v>
      </c>
    </row>
    <row r="539" spans="1:3" ht="12.75">
      <c r="A539" s="304"/>
      <c r="B539" s="305" t="s">
        <v>2849</v>
      </c>
      <c r="C539" s="306" t="s">
        <v>1906</v>
      </c>
    </row>
    <row r="540" spans="1:3" ht="12.75">
      <c r="A540" s="298" t="s">
        <v>2584</v>
      </c>
      <c r="B540" s="299"/>
      <c r="C540" s="300" t="s">
        <v>4662</v>
      </c>
    </row>
    <row r="541" spans="1:3" ht="12.75">
      <c r="A541" s="301"/>
      <c r="B541" s="302" t="s">
        <v>1753</v>
      </c>
      <c r="C541" s="303" t="s">
        <v>4620</v>
      </c>
    </row>
    <row r="542" spans="1:3" ht="12.75">
      <c r="A542" s="304"/>
      <c r="B542" s="305" t="s">
        <v>2849</v>
      </c>
      <c r="C542" s="306" t="s">
        <v>1906</v>
      </c>
    </row>
    <row r="543" spans="1:3" ht="12.75">
      <c r="A543" s="298" t="s">
        <v>2585</v>
      </c>
      <c r="B543" s="299"/>
      <c r="C543" s="300" t="s">
        <v>4663</v>
      </c>
    </row>
    <row r="544" spans="1:3" ht="12.75">
      <c r="A544" s="301"/>
      <c r="B544" s="302" t="s">
        <v>1753</v>
      </c>
      <c r="C544" s="307" t="s">
        <v>4620</v>
      </c>
    </row>
    <row r="545" spans="1:3" ht="12.75">
      <c r="A545" s="304"/>
      <c r="B545" s="305" t="s">
        <v>2849</v>
      </c>
      <c r="C545" s="306" t="s">
        <v>1906</v>
      </c>
    </row>
    <row r="546" spans="1:3" ht="12.75">
      <c r="A546" s="298" t="s">
        <v>2586</v>
      </c>
      <c r="B546" s="299"/>
      <c r="C546" s="300" t="s">
        <v>4664</v>
      </c>
    </row>
    <row r="547" spans="1:3" ht="12.75">
      <c r="A547" s="301"/>
      <c r="B547" s="302" t="s">
        <v>1753</v>
      </c>
      <c r="C547" s="303" t="s">
        <v>4620</v>
      </c>
    </row>
    <row r="548" spans="1:3" ht="12.75">
      <c r="A548" s="304"/>
      <c r="B548" s="305" t="s">
        <v>2849</v>
      </c>
      <c r="C548" s="306" t="s">
        <v>1906</v>
      </c>
    </row>
    <row r="549" spans="1:3" ht="12.75">
      <c r="A549" s="298" t="s">
        <v>2587</v>
      </c>
      <c r="B549" s="299"/>
      <c r="C549" s="300" t="s">
        <v>4665</v>
      </c>
    </row>
    <row r="550" spans="1:3" ht="12.75">
      <c r="A550" s="301"/>
      <c r="B550" s="302" t="s">
        <v>1753</v>
      </c>
      <c r="C550" s="303" t="s">
        <v>4620</v>
      </c>
    </row>
    <row r="551" spans="1:3" ht="12.75">
      <c r="A551" s="304"/>
      <c r="B551" s="305" t="s">
        <v>2849</v>
      </c>
      <c r="C551" s="306" t="s">
        <v>1906</v>
      </c>
    </row>
    <row r="552" spans="1:3" ht="12.75">
      <c r="A552" s="298" t="s">
        <v>2588</v>
      </c>
      <c r="B552" s="299"/>
      <c r="C552" s="300" t="s">
        <v>4666</v>
      </c>
    </row>
    <row r="553" spans="1:3" ht="12.75">
      <c r="A553" s="301"/>
      <c r="B553" s="302" t="s">
        <v>1753</v>
      </c>
      <c r="C553" s="303" t="s">
        <v>4620</v>
      </c>
    </row>
    <row r="554" spans="1:3" ht="12.75">
      <c r="A554" s="304"/>
      <c r="B554" s="305" t="s">
        <v>2849</v>
      </c>
      <c r="C554" s="306" t="s">
        <v>1906</v>
      </c>
    </row>
    <row r="555" spans="1:3" ht="12.75">
      <c r="A555" s="298" t="s">
        <v>2589</v>
      </c>
      <c r="B555" s="299"/>
      <c r="C555" s="300" t="s">
        <v>5489</v>
      </c>
    </row>
    <row r="556" spans="1:3" ht="12.75">
      <c r="A556" s="301"/>
      <c r="B556" s="302" t="s">
        <v>1753</v>
      </c>
      <c r="C556" s="303" t="s">
        <v>4620</v>
      </c>
    </row>
    <row r="557" spans="1:3" ht="12.75">
      <c r="A557" s="304"/>
      <c r="B557" s="305" t="s">
        <v>2849</v>
      </c>
      <c r="C557" s="306" t="s">
        <v>1906</v>
      </c>
    </row>
    <row r="558" spans="1:3" ht="12.75">
      <c r="A558" s="298" t="s">
        <v>2590</v>
      </c>
      <c r="B558" s="299"/>
      <c r="C558" s="300" t="s">
        <v>5490</v>
      </c>
    </row>
    <row r="559" spans="1:3" ht="12.75">
      <c r="A559" s="301"/>
      <c r="B559" s="302" t="s">
        <v>1753</v>
      </c>
      <c r="C559" s="303" t="s">
        <v>4620</v>
      </c>
    </row>
    <row r="560" spans="1:3" ht="12.75">
      <c r="A560" s="304"/>
      <c r="B560" s="305" t="s">
        <v>2849</v>
      </c>
      <c r="C560" s="306" t="s">
        <v>1906</v>
      </c>
    </row>
    <row r="561" spans="1:3" ht="12.75">
      <c r="A561" s="298" t="s">
        <v>2591</v>
      </c>
      <c r="B561" s="299"/>
      <c r="C561" s="300" t="s">
        <v>5491</v>
      </c>
    </row>
    <row r="562" spans="1:3" ht="12.75">
      <c r="A562" s="301"/>
      <c r="B562" s="302" t="s">
        <v>1753</v>
      </c>
      <c r="C562" s="303" t="s">
        <v>4620</v>
      </c>
    </row>
    <row r="563" spans="1:3" ht="12.75">
      <c r="A563" s="304"/>
      <c r="B563" s="305" t="s">
        <v>2849</v>
      </c>
      <c r="C563" s="306" t="s">
        <v>1906</v>
      </c>
    </row>
    <row r="564" spans="1:3" ht="12.75">
      <c r="A564" s="298" t="s">
        <v>2592</v>
      </c>
      <c r="B564" s="299"/>
      <c r="C564" s="300" t="s">
        <v>5492</v>
      </c>
    </row>
    <row r="565" spans="1:3" ht="12.75">
      <c r="A565" s="301"/>
      <c r="B565" s="302" t="s">
        <v>1753</v>
      </c>
      <c r="C565" s="303" t="s">
        <v>4620</v>
      </c>
    </row>
    <row r="566" spans="1:3" ht="12.75">
      <c r="A566" s="304"/>
      <c r="B566" s="305" t="s">
        <v>2849</v>
      </c>
      <c r="C566" s="306" t="s">
        <v>1906</v>
      </c>
    </row>
    <row r="567" spans="1:3" ht="12.75">
      <c r="A567" s="298" t="s">
        <v>2593</v>
      </c>
      <c r="B567" s="299"/>
      <c r="C567" s="300" t="s">
        <v>5493</v>
      </c>
    </row>
    <row r="568" spans="1:3" ht="12.75">
      <c r="A568" s="301"/>
      <c r="B568" s="302" t="s">
        <v>1753</v>
      </c>
      <c r="C568" s="303" t="s">
        <v>4620</v>
      </c>
    </row>
    <row r="569" spans="1:3" ht="12.75">
      <c r="A569" s="304"/>
      <c r="B569" s="305" t="s">
        <v>2849</v>
      </c>
      <c r="C569" s="306" t="s">
        <v>1906</v>
      </c>
    </row>
    <row r="570" spans="1:3" ht="12.75">
      <c r="A570" s="298" t="s">
        <v>2594</v>
      </c>
      <c r="B570" s="299"/>
      <c r="C570" s="300" t="s">
        <v>5494</v>
      </c>
    </row>
    <row r="571" spans="1:3" ht="12.75">
      <c r="A571" s="301"/>
      <c r="B571" s="302" t="s">
        <v>1753</v>
      </c>
      <c r="C571" s="303" t="s">
        <v>4620</v>
      </c>
    </row>
    <row r="572" spans="1:3" ht="12.75">
      <c r="A572" s="304"/>
      <c r="B572" s="305" t="s">
        <v>2849</v>
      </c>
      <c r="C572" s="306" t="s">
        <v>1906</v>
      </c>
    </row>
    <row r="573" spans="1:3" ht="12.75">
      <c r="A573" s="298" t="s">
        <v>2595</v>
      </c>
      <c r="B573" s="299"/>
      <c r="C573" s="300" t="s">
        <v>5495</v>
      </c>
    </row>
    <row r="574" spans="1:3" ht="12.75">
      <c r="A574" s="301"/>
      <c r="B574" s="302" t="s">
        <v>1753</v>
      </c>
      <c r="C574" s="303" t="s">
        <v>4620</v>
      </c>
    </row>
    <row r="575" spans="1:3" ht="12.75">
      <c r="A575" s="304"/>
      <c r="B575" s="305" t="s">
        <v>2849</v>
      </c>
      <c r="C575" s="306" t="s">
        <v>1906</v>
      </c>
    </row>
    <row r="576" spans="1:3" ht="12.75">
      <c r="A576" s="298" t="s">
        <v>2596</v>
      </c>
      <c r="B576" s="299"/>
      <c r="C576" s="300" t="s">
        <v>5496</v>
      </c>
    </row>
    <row r="577" spans="1:3" ht="12.75">
      <c r="A577" s="301"/>
      <c r="B577" s="302" t="s">
        <v>1753</v>
      </c>
      <c r="C577" s="303" t="s">
        <v>4620</v>
      </c>
    </row>
    <row r="578" spans="1:3" ht="12.75">
      <c r="A578" s="304"/>
      <c r="B578" s="305" t="s">
        <v>2849</v>
      </c>
      <c r="C578" s="306" t="s">
        <v>1906</v>
      </c>
    </row>
    <row r="579" spans="1:3" ht="12.75">
      <c r="A579" s="298" t="s">
        <v>2597</v>
      </c>
      <c r="B579" s="299"/>
      <c r="C579" s="300" t="s">
        <v>5497</v>
      </c>
    </row>
    <row r="580" spans="1:3" ht="12.75">
      <c r="A580" s="301"/>
      <c r="B580" s="302" t="s">
        <v>1753</v>
      </c>
      <c r="C580" s="303" t="s">
        <v>4620</v>
      </c>
    </row>
    <row r="581" spans="1:3" ht="12.75">
      <c r="A581" s="304"/>
      <c r="B581" s="305" t="s">
        <v>2849</v>
      </c>
      <c r="C581" s="306" t="s">
        <v>1906</v>
      </c>
    </row>
    <row r="582" spans="1:3" ht="12.75">
      <c r="A582" s="298" t="s">
        <v>2598</v>
      </c>
      <c r="B582" s="299"/>
      <c r="C582" s="300" t="s">
        <v>2599</v>
      </c>
    </row>
    <row r="583" spans="1:3" ht="12.75">
      <c r="A583" s="301"/>
      <c r="B583" s="302" t="s">
        <v>1753</v>
      </c>
      <c r="C583" s="303" t="s">
        <v>4620</v>
      </c>
    </row>
    <row r="584" spans="1:3" ht="12.75">
      <c r="A584" s="304"/>
      <c r="B584" s="305" t="s">
        <v>2849</v>
      </c>
      <c r="C584" s="306" t="s">
        <v>1906</v>
      </c>
    </row>
    <row r="585" spans="1:3" ht="12.75">
      <c r="A585" s="298" t="s">
        <v>2600</v>
      </c>
      <c r="B585" s="299"/>
      <c r="C585" s="300" t="s">
        <v>2601</v>
      </c>
    </row>
    <row r="586" spans="1:3" ht="12.75">
      <c r="A586" s="301"/>
      <c r="B586" s="302" t="s">
        <v>1753</v>
      </c>
      <c r="C586" s="303" t="s">
        <v>4620</v>
      </c>
    </row>
    <row r="587" spans="1:3" ht="12.75">
      <c r="A587" s="304"/>
      <c r="B587" s="305" t="s">
        <v>2849</v>
      </c>
      <c r="C587" s="306" t="s">
        <v>1906</v>
      </c>
    </row>
    <row r="588" spans="1:3" ht="12.75">
      <c r="A588" s="298" t="s">
        <v>2602</v>
      </c>
      <c r="B588" s="299"/>
      <c r="C588" s="300" t="s">
        <v>2603</v>
      </c>
    </row>
    <row r="589" spans="1:3" ht="12.75">
      <c r="A589" s="301"/>
      <c r="B589" s="302" t="s">
        <v>1753</v>
      </c>
      <c r="C589" s="303" t="s">
        <v>4620</v>
      </c>
    </row>
    <row r="590" spans="1:3" ht="12.75">
      <c r="A590" s="304"/>
      <c r="B590" s="305" t="s">
        <v>2849</v>
      </c>
      <c r="C590" s="306" t="s">
        <v>1906</v>
      </c>
    </row>
    <row r="591" spans="1:3" ht="12.75">
      <c r="A591" s="310" t="s">
        <v>2604</v>
      </c>
      <c r="B591" s="299"/>
      <c r="C591" s="300" t="s">
        <v>2605</v>
      </c>
    </row>
    <row r="592" spans="1:3" ht="12.75">
      <c r="A592" s="301"/>
      <c r="B592" s="302" t="s">
        <v>1753</v>
      </c>
      <c r="C592" s="303" t="s">
        <v>4620</v>
      </c>
    </row>
    <row r="593" spans="1:3" ht="12.75">
      <c r="A593" s="304"/>
      <c r="B593" s="305" t="s">
        <v>2849</v>
      </c>
      <c r="C593" s="306" t="s">
        <v>1906</v>
      </c>
    </row>
    <row r="594" spans="1:3" ht="12.75">
      <c r="A594" s="298" t="s">
        <v>2606</v>
      </c>
      <c r="B594" s="299"/>
      <c r="C594" s="300" t="s">
        <v>2607</v>
      </c>
    </row>
    <row r="595" spans="1:3" ht="12.75">
      <c r="A595" s="301"/>
      <c r="B595" s="302" t="s">
        <v>1753</v>
      </c>
      <c r="C595" s="303" t="s">
        <v>4620</v>
      </c>
    </row>
    <row r="596" spans="1:3" ht="12.75">
      <c r="A596" s="304"/>
      <c r="B596" s="305" t="s">
        <v>2849</v>
      </c>
      <c r="C596" s="306" t="s">
        <v>1906</v>
      </c>
    </row>
    <row r="597" spans="1:3" ht="12.75">
      <c r="A597" s="298" t="s">
        <v>2608</v>
      </c>
      <c r="B597" s="299"/>
      <c r="C597" s="300" t="s">
        <v>2609</v>
      </c>
    </row>
    <row r="598" spans="1:3" ht="12.75">
      <c r="A598" s="301"/>
      <c r="B598" s="302" t="s">
        <v>1753</v>
      </c>
      <c r="C598" s="303" t="s">
        <v>4620</v>
      </c>
    </row>
    <row r="599" spans="1:3" ht="12.75">
      <c r="A599" s="304"/>
      <c r="B599" s="305" t="s">
        <v>2849</v>
      </c>
      <c r="C599" s="306" t="s">
        <v>1906</v>
      </c>
    </row>
    <row r="600" spans="1:3" ht="12.75">
      <c r="A600" s="298" t="s">
        <v>2610</v>
      </c>
      <c r="B600" s="299"/>
      <c r="C600" s="300" t="s">
        <v>2611</v>
      </c>
    </row>
    <row r="601" spans="1:3" ht="12.75">
      <c r="A601" s="301"/>
      <c r="B601" s="302" t="s">
        <v>1753</v>
      </c>
      <c r="C601" s="303" t="s">
        <v>4620</v>
      </c>
    </row>
    <row r="602" spans="1:3" ht="12.75">
      <c r="A602" s="304"/>
      <c r="B602" s="305" t="s">
        <v>2849</v>
      </c>
      <c r="C602" s="306" t="s">
        <v>1906</v>
      </c>
    </row>
    <row r="603" spans="1:3" ht="12.75">
      <c r="A603" s="298" t="s">
        <v>2612</v>
      </c>
      <c r="B603" s="299"/>
      <c r="C603" s="300" t="s">
        <v>2613</v>
      </c>
    </row>
    <row r="604" spans="1:3" ht="12.75">
      <c r="A604" s="301"/>
      <c r="B604" s="302" t="s">
        <v>1753</v>
      </c>
      <c r="C604" s="303" t="s">
        <v>4620</v>
      </c>
    </row>
    <row r="605" spans="1:3" ht="12.75">
      <c r="A605" s="304"/>
      <c r="B605" s="305" t="s">
        <v>2849</v>
      </c>
      <c r="C605" s="306" t="s">
        <v>1906</v>
      </c>
    </row>
    <row r="606" spans="1:3" ht="12.75">
      <c r="A606" s="298" t="s">
        <v>2614</v>
      </c>
      <c r="B606" s="299"/>
      <c r="C606" s="300" t="s">
        <v>2615</v>
      </c>
    </row>
    <row r="607" spans="1:3" ht="12.75">
      <c r="A607" s="301"/>
      <c r="B607" s="302" t="s">
        <v>1753</v>
      </c>
      <c r="C607" s="303" t="s">
        <v>4620</v>
      </c>
    </row>
    <row r="608" spans="1:3" ht="12.75">
      <c r="A608" s="304"/>
      <c r="B608" s="305" t="s">
        <v>2849</v>
      </c>
      <c r="C608" s="306" t="s">
        <v>1906</v>
      </c>
    </row>
    <row r="609" spans="1:3" ht="12.75">
      <c r="A609" s="930" t="s">
        <v>5498</v>
      </c>
      <c r="B609" s="931"/>
      <c r="C609" s="932"/>
    </row>
    <row r="610" spans="1:3" ht="12.75">
      <c r="A610" s="298" t="s">
        <v>2616</v>
      </c>
      <c r="B610" s="299"/>
      <c r="C610" s="317" t="s">
        <v>2617</v>
      </c>
    </row>
    <row r="611" spans="1:3" ht="12.75">
      <c r="A611" s="301"/>
      <c r="B611" s="302" t="s">
        <v>5680</v>
      </c>
      <c r="C611" s="303" t="s">
        <v>5499</v>
      </c>
    </row>
    <row r="612" spans="1:3" ht="12.75">
      <c r="A612" s="304"/>
      <c r="B612" s="305" t="s">
        <v>2618</v>
      </c>
      <c r="C612" s="306" t="s">
        <v>2619</v>
      </c>
    </row>
    <row r="613" spans="1:3" ht="12.75">
      <c r="A613" s="298" t="s">
        <v>2620</v>
      </c>
      <c r="B613" s="299"/>
      <c r="C613" s="300" t="s">
        <v>2294</v>
      </c>
    </row>
    <row r="614" spans="1:3" ht="12.75">
      <c r="A614" s="301"/>
      <c r="B614" s="302" t="s">
        <v>5680</v>
      </c>
      <c r="C614" s="303" t="s">
        <v>5499</v>
      </c>
    </row>
    <row r="615" spans="1:3" ht="12.75">
      <c r="A615" s="304"/>
      <c r="B615" s="305" t="s">
        <v>2618</v>
      </c>
      <c r="C615" s="318" t="s">
        <v>197</v>
      </c>
    </row>
    <row r="616" spans="1:3" ht="12.75">
      <c r="A616" s="298" t="s">
        <v>2621</v>
      </c>
      <c r="B616" s="299"/>
      <c r="C616" s="319" t="s">
        <v>5500</v>
      </c>
    </row>
    <row r="617" spans="1:3" ht="12.75">
      <c r="A617" s="301"/>
      <c r="B617" s="302" t="s">
        <v>5680</v>
      </c>
      <c r="C617" s="303" t="s">
        <v>5499</v>
      </c>
    </row>
    <row r="618" spans="1:3" ht="12.75">
      <c r="A618" s="304"/>
      <c r="B618" s="305" t="s">
        <v>2618</v>
      </c>
      <c r="C618" s="306" t="s">
        <v>2619</v>
      </c>
    </row>
    <row r="619" spans="1:3" ht="12.75">
      <c r="A619" s="298" t="s">
        <v>2622</v>
      </c>
      <c r="B619" s="299"/>
      <c r="C619" s="300" t="s">
        <v>435</v>
      </c>
    </row>
    <row r="620" spans="1:3" ht="12.75">
      <c r="A620" s="301"/>
      <c r="B620" s="302" t="s">
        <v>5680</v>
      </c>
      <c r="C620" s="303" t="s">
        <v>5499</v>
      </c>
    </row>
    <row r="621" spans="1:3" ht="12.75">
      <c r="A621" s="304"/>
      <c r="B621" s="305" t="s">
        <v>2618</v>
      </c>
      <c r="C621" s="306" t="s">
        <v>2619</v>
      </c>
    </row>
    <row r="622" spans="1:3" ht="12.75">
      <c r="A622" s="298" t="s">
        <v>436</v>
      </c>
      <c r="B622" s="299"/>
      <c r="C622" s="300" t="s">
        <v>437</v>
      </c>
    </row>
    <row r="623" spans="1:3" ht="12.75">
      <c r="A623" s="301"/>
      <c r="B623" s="302" t="s">
        <v>5680</v>
      </c>
      <c r="C623" s="303" t="s">
        <v>5499</v>
      </c>
    </row>
    <row r="624" spans="1:3" ht="12.75">
      <c r="A624" s="304"/>
      <c r="B624" s="305" t="s">
        <v>2618</v>
      </c>
      <c r="C624" s="306" t="s">
        <v>2619</v>
      </c>
    </row>
    <row r="625" spans="1:3" ht="12.75">
      <c r="A625" s="298" t="s">
        <v>438</v>
      </c>
      <c r="B625" s="299"/>
      <c r="C625" s="300" t="s">
        <v>439</v>
      </c>
    </row>
    <row r="626" spans="1:3" ht="12.75">
      <c r="A626" s="301"/>
      <c r="B626" s="302" t="s">
        <v>5680</v>
      </c>
      <c r="C626" s="303" t="s">
        <v>5499</v>
      </c>
    </row>
    <row r="627" spans="1:3" ht="12.75">
      <c r="A627" s="304"/>
      <c r="B627" s="305" t="s">
        <v>2618</v>
      </c>
      <c r="C627" s="306" t="s">
        <v>2619</v>
      </c>
    </row>
    <row r="628" spans="1:3" ht="12.75">
      <c r="A628" s="298" t="s">
        <v>440</v>
      </c>
      <c r="B628" s="299"/>
      <c r="C628" s="317" t="s">
        <v>441</v>
      </c>
    </row>
    <row r="629" spans="1:3" ht="12.75">
      <c r="A629" s="301"/>
      <c r="B629" s="302" t="s">
        <v>5680</v>
      </c>
      <c r="C629" s="303" t="s">
        <v>5499</v>
      </c>
    </row>
    <row r="630" spans="1:3" ht="12.75">
      <c r="A630" s="304"/>
      <c r="B630" s="305" t="s">
        <v>2618</v>
      </c>
      <c r="C630" s="306" t="s">
        <v>2619</v>
      </c>
    </row>
    <row r="631" spans="1:3" ht="12.75">
      <c r="A631" s="298" t="s">
        <v>442</v>
      </c>
      <c r="B631" s="299"/>
      <c r="C631" s="317" t="s">
        <v>443</v>
      </c>
    </row>
    <row r="632" spans="1:3" ht="12.75">
      <c r="A632" s="301"/>
      <c r="B632" s="302" t="s">
        <v>5680</v>
      </c>
      <c r="C632" s="303" t="s">
        <v>5499</v>
      </c>
    </row>
    <row r="633" spans="1:3" ht="12.75">
      <c r="A633" s="304"/>
      <c r="B633" s="305" t="s">
        <v>2618</v>
      </c>
      <c r="C633" s="306" t="s">
        <v>2619</v>
      </c>
    </row>
    <row r="634" spans="1:3" ht="12.75">
      <c r="A634" s="298" t="s">
        <v>444</v>
      </c>
      <c r="B634" s="299"/>
      <c r="C634" s="317" t="s">
        <v>198</v>
      </c>
    </row>
    <row r="635" spans="1:3" ht="25.5">
      <c r="A635" s="301"/>
      <c r="B635" s="302" t="s">
        <v>5680</v>
      </c>
      <c r="C635" s="320" t="s">
        <v>199</v>
      </c>
    </row>
    <row r="636" spans="1:3" ht="12.75">
      <c r="A636" s="304"/>
      <c r="B636" s="305" t="s">
        <v>2618</v>
      </c>
      <c r="C636" s="321" t="s">
        <v>2619</v>
      </c>
    </row>
    <row r="637" spans="1:3" ht="12.75">
      <c r="A637" s="298" t="s">
        <v>445</v>
      </c>
      <c r="B637" s="299"/>
      <c r="C637" s="317" t="s">
        <v>200</v>
      </c>
    </row>
    <row r="638" spans="1:3" ht="25.5">
      <c r="A638" s="301"/>
      <c r="B638" s="302" t="s">
        <v>5680</v>
      </c>
      <c r="C638" s="320" t="s">
        <v>201</v>
      </c>
    </row>
    <row r="639" spans="1:3" ht="12.75">
      <c r="A639" s="304"/>
      <c r="B639" s="305" t="s">
        <v>2618</v>
      </c>
      <c r="C639" s="306" t="s">
        <v>2619</v>
      </c>
    </row>
    <row r="640" spans="1:3" ht="12.75">
      <c r="A640" s="298" t="s">
        <v>446</v>
      </c>
      <c r="B640" s="299"/>
      <c r="C640" s="317" t="s">
        <v>447</v>
      </c>
    </row>
    <row r="641" spans="1:3" ht="12.75">
      <c r="A641" s="301"/>
      <c r="B641" s="302" t="s">
        <v>5680</v>
      </c>
      <c r="C641" s="303" t="s">
        <v>5501</v>
      </c>
    </row>
    <row r="642" spans="1:3" ht="12.75">
      <c r="A642" s="304"/>
      <c r="B642" s="305" t="s">
        <v>2618</v>
      </c>
      <c r="C642" s="306" t="s">
        <v>448</v>
      </c>
    </row>
    <row r="643" spans="1:3" ht="12.75">
      <c r="A643" s="298" t="s">
        <v>449</v>
      </c>
      <c r="B643" s="299"/>
      <c r="C643" s="300" t="s">
        <v>5502</v>
      </c>
    </row>
    <row r="644" spans="1:3" ht="12.75">
      <c r="A644" s="301"/>
      <c r="B644" s="302" t="s">
        <v>5680</v>
      </c>
      <c r="C644" s="303" t="s">
        <v>5024</v>
      </c>
    </row>
    <row r="645" spans="1:3" ht="12.75">
      <c r="A645" s="304"/>
      <c r="B645" s="305" t="s">
        <v>2618</v>
      </c>
      <c r="C645" s="306" t="s">
        <v>450</v>
      </c>
    </row>
    <row r="646" spans="1:3" ht="12.75">
      <c r="A646" s="298" t="s">
        <v>451</v>
      </c>
      <c r="B646" s="299"/>
      <c r="C646" s="300" t="s">
        <v>1656</v>
      </c>
    </row>
    <row r="647" spans="1:3" ht="12.75">
      <c r="A647" s="301"/>
      <c r="B647" s="302" t="s">
        <v>5680</v>
      </c>
      <c r="C647" s="303" t="s">
        <v>3335</v>
      </c>
    </row>
    <row r="648" spans="1:3" ht="12.75">
      <c r="A648" s="304"/>
      <c r="B648" s="305" t="s">
        <v>2618</v>
      </c>
      <c r="C648" s="306" t="s">
        <v>452</v>
      </c>
    </row>
    <row r="649" spans="1:3" ht="12.75">
      <c r="A649" s="930" t="s">
        <v>3336</v>
      </c>
      <c r="B649" s="931"/>
      <c r="C649" s="932"/>
    </row>
    <row r="650" spans="1:3" ht="12.75">
      <c r="A650" s="298" t="s">
        <v>453</v>
      </c>
      <c r="B650" s="299"/>
      <c r="C650" s="317" t="s">
        <v>454</v>
      </c>
    </row>
    <row r="651" spans="1:3" ht="12.75">
      <c r="A651" s="301"/>
      <c r="B651" s="302" t="s">
        <v>5680</v>
      </c>
      <c r="C651" s="303" t="s">
        <v>3337</v>
      </c>
    </row>
    <row r="652" spans="1:3" ht="12.75">
      <c r="A652" s="304"/>
      <c r="B652" s="305" t="s">
        <v>2618</v>
      </c>
      <c r="C652" s="306" t="s">
        <v>455</v>
      </c>
    </row>
    <row r="653" spans="1:3" ht="12.75">
      <c r="A653" s="298" t="s">
        <v>456</v>
      </c>
      <c r="B653" s="299"/>
      <c r="C653" s="317" t="s">
        <v>457</v>
      </c>
    </row>
    <row r="654" spans="1:3" ht="12.75">
      <c r="A654" s="301"/>
      <c r="B654" s="302" t="s">
        <v>5680</v>
      </c>
      <c r="C654" s="303" t="s">
        <v>3337</v>
      </c>
    </row>
    <row r="655" spans="1:3" ht="12.75">
      <c r="A655" s="304"/>
      <c r="B655" s="305" t="s">
        <v>2618</v>
      </c>
      <c r="C655" s="306" t="s">
        <v>455</v>
      </c>
    </row>
    <row r="656" spans="1:3" ht="12.75">
      <c r="A656" s="298" t="s">
        <v>458</v>
      </c>
      <c r="B656" s="299"/>
      <c r="C656" s="317" t="s">
        <v>459</v>
      </c>
    </row>
    <row r="657" spans="1:3" ht="12.75">
      <c r="A657" s="301"/>
      <c r="B657" s="302" t="s">
        <v>5680</v>
      </c>
      <c r="C657" s="303" t="s">
        <v>3337</v>
      </c>
    </row>
    <row r="658" spans="1:3" ht="12.75">
      <c r="A658" s="304"/>
      <c r="B658" s="305" t="s">
        <v>2618</v>
      </c>
      <c r="C658" s="306" t="s">
        <v>455</v>
      </c>
    </row>
    <row r="659" spans="1:3" ht="12.75">
      <c r="A659" s="298" t="s">
        <v>460</v>
      </c>
      <c r="B659" s="299"/>
      <c r="C659" s="317" t="s">
        <v>461</v>
      </c>
    </row>
    <row r="660" spans="1:3" ht="12.75">
      <c r="A660" s="301"/>
      <c r="B660" s="302" t="s">
        <v>5680</v>
      </c>
      <c r="C660" s="303" t="s">
        <v>3337</v>
      </c>
    </row>
    <row r="661" spans="1:3" ht="12.75">
      <c r="A661" s="304"/>
      <c r="B661" s="305" t="s">
        <v>2618</v>
      </c>
      <c r="C661" s="306" t="s">
        <v>455</v>
      </c>
    </row>
    <row r="662" spans="1:3" ht="12.75">
      <c r="A662" s="298" t="s">
        <v>462</v>
      </c>
      <c r="B662" s="299"/>
      <c r="C662" s="317" t="s">
        <v>463</v>
      </c>
    </row>
    <row r="663" spans="1:3" ht="12.75">
      <c r="A663" s="301"/>
      <c r="B663" s="302" t="s">
        <v>5680</v>
      </c>
      <c r="C663" s="303" t="s">
        <v>3338</v>
      </c>
    </row>
    <row r="664" spans="1:3" ht="12.75">
      <c r="A664" s="304"/>
      <c r="B664" s="305" t="s">
        <v>2618</v>
      </c>
      <c r="C664" s="306" t="s">
        <v>455</v>
      </c>
    </row>
    <row r="665" spans="1:3" ht="12.75">
      <c r="A665" s="298" t="s">
        <v>464</v>
      </c>
      <c r="B665" s="299"/>
      <c r="C665" s="322" t="s">
        <v>202</v>
      </c>
    </row>
    <row r="666" spans="1:3" ht="12.75">
      <c r="A666" s="301"/>
      <c r="B666" s="302" t="s">
        <v>5454</v>
      </c>
      <c r="C666" s="303" t="s">
        <v>4674</v>
      </c>
    </row>
    <row r="667" spans="1:3" ht="12.75">
      <c r="A667" s="304"/>
      <c r="B667" s="305" t="s">
        <v>465</v>
      </c>
      <c r="C667" s="306" t="s">
        <v>466</v>
      </c>
    </row>
    <row r="668" spans="1:3" ht="12.75">
      <c r="A668" s="298" t="s">
        <v>467</v>
      </c>
      <c r="B668" s="299"/>
      <c r="C668" s="300" t="s">
        <v>468</v>
      </c>
    </row>
    <row r="669" spans="1:3" ht="12.75">
      <c r="A669" s="301"/>
      <c r="B669" s="302" t="s">
        <v>5680</v>
      </c>
      <c r="C669" s="303" t="s">
        <v>3339</v>
      </c>
    </row>
    <row r="670" spans="1:3" ht="12.75">
      <c r="A670" s="304"/>
      <c r="B670" s="305" t="s">
        <v>2618</v>
      </c>
      <c r="C670" s="306" t="s">
        <v>469</v>
      </c>
    </row>
    <row r="671" spans="1:3" ht="12.75">
      <c r="A671" s="298" t="s">
        <v>470</v>
      </c>
      <c r="B671" s="299"/>
      <c r="C671" s="317" t="s">
        <v>461</v>
      </c>
    </row>
    <row r="672" spans="1:3" ht="12.75">
      <c r="A672" s="301"/>
      <c r="B672" s="302" t="s">
        <v>5680</v>
      </c>
      <c r="C672" s="303" t="s">
        <v>3338</v>
      </c>
    </row>
    <row r="673" spans="1:3" ht="12.75">
      <c r="A673" s="304"/>
      <c r="B673" s="305" t="s">
        <v>2618</v>
      </c>
      <c r="C673" s="306" t="s">
        <v>455</v>
      </c>
    </row>
    <row r="674" spans="1:3" ht="12.75">
      <c r="A674" s="298" t="s">
        <v>471</v>
      </c>
      <c r="B674" s="299"/>
      <c r="C674" s="317" t="s">
        <v>472</v>
      </c>
    </row>
    <row r="675" spans="1:3" ht="12.75">
      <c r="A675" s="301"/>
      <c r="B675" s="302" t="s">
        <v>5680</v>
      </c>
      <c r="C675" s="303" t="s">
        <v>3338</v>
      </c>
    </row>
    <row r="676" spans="1:3" ht="12.75">
      <c r="A676" s="304"/>
      <c r="B676" s="305" t="s">
        <v>2618</v>
      </c>
      <c r="C676" s="306" t="s">
        <v>455</v>
      </c>
    </row>
    <row r="677" spans="1:3" ht="12.75">
      <c r="A677" s="298" t="s">
        <v>473</v>
      </c>
      <c r="B677" s="299"/>
      <c r="C677" s="300" t="s">
        <v>474</v>
      </c>
    </row>
    <row r="678" spans="1:3" ht="12.75">
      <c r="A678" s="301"/>
      <c r="B678" s="302" t="s">
        <v>5680</v>
      </c>
      <c r="C678" s="303" t="s">
        <v>4675</v>
      </c>
    </row>
    <row r="679" spans="1:3" ht="12.75">
      <c r="A679" s="304"/>
      <c r="B679" s="305" t="s">
        <v>2618</v>
      </c>
      <c r="C679" s="306" t="s">
        <v>455</v>
      </c>
    </row>
    <row r="680" spans="1:3" ht="12.75">
      <c r="A680" s="298" t="s">
        <v>475</v>
      </c>
      <c r="B680" s="299"/>
      <c r="C680" s="300" t="s">
        <v>476</v>
      </c>
    </row>
    <row r="681" spans="1:3" ht="25.5">
      <c r="A681" s="301"/>
      <c r="B681" s="302" t="s">
        <v>5680</v>
      </c>
      <c r="C681" s="312" t="s">
        <v>391</v>
      </c>
    </row>
    <row r="682" spans="1:3" ht="12.75">
      <c r="A682" s="304"/>
      <c r="B682" s="305" t="s">
        <v>2618</v>
      </c>
      <c r="C682" s="306" t="s">
        <v>455</v>
      </c>
    </row>
    <row r="683" spans="1:3" ht="12.75">
      <c r="A683" s="930" t="s">
        <v>4555</v>
      </c>
      <c r="B683" s="931"/>
      <c r="C683" s="932"/>
    </row>
    <row r="684" spans="1:3" ht="12.75">
      <c r="A684" s="298" t="s">
        <v>392</v>
      </c>
      <c r="B684" s="299"/>
      <c r="C684" s="317" t="s">
        <v>393</v>
      </c>
    </row>
    <row r="685" spans="1:3" ht="12.75">
      <c r="A685" s="301"/>
      <c r="B685" s="302" t="s">
        <v>5680</v>
      </c>
      <c r="C685" s="303" t="s">
        <v>3340</v>
      </c>
    </row>
    <row r="686" spans="1:3" ht="12.75">
      <c r="A686" s="304"/>
      <c r="B686" s="305" t="s">
        <v>2618</v>
      </c>
      <c r="C686" s="306" t="s">
        <v>394</v>
      </c>
    </row>
    <row r="687" spans="1:3" ht="12.75">
      <c r="A687" s="298" t="s">
        <v>395</v>
      </c>
      <c r="B687" s="299"/>
      <c r="C687" s="300" t="s">
        <v>3341</v>
      </c>
    </row>
    <row r="688" spans="1:3" ht="12.75">
      <c r="A688" s="301"/>
      <c r="B688" s="302" t="s">
        <v>5680</v>
      </c>
      <c r="C688" s="303" t="s">
        <v>3340</v>
      </c>
    </row>
    <row r="689" spans="1:3" ht="12.75">
      <c r="A689" s="304"/>
      <c r="B689" s="305" t="s">
        <v>2618</v>
      </c>
      <c r="C689" s="306" t="s">
        <v>394</v>
      </c>
    </row>
    <row r="690" spans="1:3" ht="14.25">
      <c r="A690" s="298" t="s">
        <v>396</v>
      </c>
      <c r="B690" s="299"/>
      <c r="C690" s="317" t="s">
        <v>4676</v>
      </c>
    </row>
    <row r="691" spans="1:3" ht="12.75">
      <c r="A691" s="301"/>
      <c r="B691" s="302" t="s">
        <v>1753</v>
      </c>
      <c r="C691" s="303" t="s">
        <v>3342</v>
      </c>
    </row>
    <row r="692" spans="1:3" ht="12.75">
      <c r="A692" s="304"/>
      <c r="B692" s="305" t="s">
        <v>2849</v>
      </c>
      <c r="C692" s="306" t="s">
        <v>397</v>
      </c>
    </row>
    <row r="693" spans="1:3" ht="12.75">
      <c r="A693" s="298" t="s">
        <v>398</v>
      </c>
      <c r="B693" s="299"/>
      <c r="C693" s="300" t="s">
        <v>3343</v>
      </c>
    </row>
    <row r="694" spans="1:3" ht="12.75">
      <c r="A694" s="301"/>
      <c r="B694" s="302" t="s">
        <v>5680</v>
      </c>
      <c r="C694" s="303" t="s">
        <v>3344</v>
      </c>
    </row>
    <row r="695" spans="1:3" ht="12.75">
      <c r="A695" s="304"/>
      <c r="B695" s="305" t="s">
        <v>2618</v>
      </c>
      <c r="C695" s="306" t="s">
        <v>399</v>
      </c>
    </row>
    <row r="696" spans="1:3" ht="12.75">
      <c r="A696" s="298" t="s">
        <v>400</v>
      </c>
      <c r="B696" s="299"/>
      <c r="C696" s="300" t="s">
        <v>3345</v>
      </c>
    </row>
    <row r="697" spans="1:3" ht="12.75">
      <c r="A697" s="301"/>
      <c r="B697" s="302" t="s">
        <v>5680</v>
      </c>
      <c r="C697" s="303" t="s">
        <v>3344</v>
      </c>
    </row>
    <row r="698" spans="1:3" ht="12.75">
      <c r="A698" s="304"/>
      <c r="B698" s="305" t="s">
        <v>2618</v>
      </c>
      <c r="C698" s="306" t="s">
        <v>399</v>
      </c>
    </row>
    <row r="699" spans="1:3" ht="12.75">
      <c r="A699" s="298" t="s">
        <v>401</v>
      </c>
      <c r="B699" s="299"/>
      <c r="C699" s="300" t="s">
        <v>3346</v>
      </c>
    </row>
    <row r="700" spans="1:3" ht="12.75">
      <c r="A700" s="301"/>
      <c r="B700" s="302" t="s">
        <v>5680</v>
      </c>
      <c r="C700" s="303" t="s">
        <v>3344</v>
      </c>
    </row>
    <row r="701" spans="1:3" ht="12.75">
      <c r="A701" s="304"/>
      <c r="B701" s="305" t="s">
        <v>2618</v>
      </c>
      <c r="C701" s="306" t="s">
        <v>399</v>
      </c>
    </row>
    <row r="702" spans="1:3" ht="12.75">
      <c r="A702" s="298" t="s">
        <v>402</v>
      </c>
      <c r="B702" s="299"/>
      <c r="C702" s="300" t="s">
        <v>3347</v>
      </c>
    </row>
    <row r="703" spans="1:3" ht="12.75">
      <c r="A703" s="301"/>
      <c r="B703" s="302" t="s">
        <v>5680</v>
      </c>
      <c r="C703" s="303" t="s">
        <v>3344</v>
      </c>
    </row>
    <row r="704" spans="1:3" ht="12.75">
      <c r="A704" s="304"/>
      <c r="B704" s="305" t="s">
        <v>2618</v>
      </c>
      <c r="C704" s="306" t="s">
        <v>399</v>
      </c>
    </row>
    <row r="705" spans="1:3" ht="12.75">
      <c r="A705" s="298" t="s">
        <v>403</v>
      </c>
      <c r="B705" s="299"/>
      <c r="C705" s="300" t="s">
        <v>3348</v>
      </c>
    </row>
    <row r="706" spans="1:3" ht="12.75">
      <c r="A706" s="301"/>
      <c r="B706" s="302" t="s">
        <v>5680</v>
      </c>
      <c r="C706" s="303" t="s">
        <v>3344</v>
      </c>
    </row>
    <row r="707" spans="1:3" ht="12.75">
      <c r="A707" s="304"/>
      <c r="B707" s="305" t="s">
        <v>2618</v>
      </c>
      <c r="C707" s="306" t="s">
        <v>399</v>
      </c>
    </row>
    <row r="708" spans="1:3" ht="12.75">
      <c r="A708" s="298" t="s">
        <v>404</v>
      </c>
      <c r="B708" s="299"/>
      <c r="C708" s="300" t="s">
        <v>405</v>
      </c>
    </row>
    <row r="709" spans="1:3" ht="12.75">
      <c r="A709" s="301"/>
      <c r="B709" s="302" t="s">
        <v>5680</v>
      </c>
      <c r="C709" s="303" t="s">
        <v>4677</v>
      </c>
    </row>
    <row r="710" spans="1:3" ht="12.75">
      <c r="A710" s="304"/>
      <c r="B710" s="305" t="s">
        <v>2618</v>
      </c>
      <c r="C710" s="306" t="s">
        <v>399</v>
      </c>
    </row>
    <row r="711" spans="1:3" ht="12.75">
      <c r="A711" s="298" t="s">
        <v>406</v>
      </c>
      <c r="B711" s="299"/>
      <c r="C711" s="300" t="s">
        <v>407</v>
      </c>
    </row>
    <row r="712" spans="1:3" ht="12.75">
      <c r="A712" s="301"/>
      <c r="B712" s="302" t="s">
        <v>5680</v>
      </c>
      <c r="C712" s="303" t="s">
        <v>4678</v>
      </c>
    </row>
    <row r="713" spans="1:3" ht="12.75">
      <c r="A713" s="304"/>
      <c r="B713" s="305" t="s">
        <v>2618</v>
      </c>
      <c r="C713" s="306" t="s">
        <v>408</v>
      </c>
    </row>
    <row r="714" spans="1:3" ht="12.75">
      <c r="A714" s="298" t="s">
        <v>409</v>
      </c>
      <c r="B714" s="299"/>
      <c r="C714" s="300" t="s">
        <v>410</v>
      </c>
    </row>
    <row r="715" spans="1:3" ht="12.75">
      <c r="A715" s="301"/>
      <c r="B715" s="302" t="s">
        <v>5680</v>
      </c>
      <c r="C715" s="303" t="s">
        <v>4678</v>
      </c>
    </row>
    <row r="716" spans="1:3" ht="12.75">
      <c r="A716" s="304"/>
      <c r="B716" s="305" t="s">
        <v>2618</v>
      </c>
      <c r="C716" s="306" t="s">
        <v>411</v>
      </c>
    </row>
    <row r="717" spans="1:3" ht="12.75">
      <c r="A717" s="298" t="s">
        <v>412</v>
      </c>
      <c r="B717" s="299"/>
      <c r="C717" s="300" t="s">
        <v>413</v>
      </c>
    </row>
    <row r="718" spans="1:3" ht="12.75">
      <c r="A718" s="301"/>
      <c r="B718" s="302" t="s">
        <v>5680</v>
      </c>
      <c r="C718" s="303" t="s">
        <v>4678</v>
      </c>
    </row>
    <row r="719" spans="1:3" ht="12.75">
      <c r="A719" s="304"/>
      <c r="B719" s="305" t="s">
        <v>2618</v>
      </c>
      <c r="C719" s="306" t="s">
        <v>411</v>
      </c>
    </row>
    <row r="720" spans="1:3" ht="12.75">
      <c r="A720" s="298" t="s">
        <v>414</v>
      </c>
      <c r="B720" s="299"/>
      <c r="C720" s="300" t="s">
        <v>415</v>
      </c>
    </row>
    <row r="721" spans="1:3" ht="12.75">
      <c r="A721" s="301"/>
      <c r="B721" s="302" t="s">
        <v>5680</v>
      </c>
      <c r="C721" s="303" t="s">
        <v>4678</v>
      </c>
    </row>
    <row r="722" spans="1:3" ht="12.75">
      <c r="A722" s="304"/>
      <c r="B722" s="305" t="s">
        <v>2618</v>
      </c>
      <c r="C722" s="306" t="s">
        <v>411</v>
      </c>
    </row>
    <row r="723" spans="1:3" ht="12.75">
      <c r="A723" s="298" t="s">
        <v>416</v>
      </c>
      <c r="B723" s="299"/>
      <c r="C723" s="300" t="s">
        <v>417</v>
      </c>
    </row>
    <row r="724" spans="1:3" ht="12.75">
      <c r="A724" s="301"/>
      <c r="B724" s="302" t="s">
        <v>5680</v>
      </c>
      <c r="C724" s="303" t="s">
        <v>4678</v>
      </c>
    </row>
    <row r="725" spans="1:3" ht="12.75">
      <c r="A725" s="304"/>
      <c r="B725" s="305" t="s">
        <v>2618</v>
      </c>
      <c r="C725" s="306" t="s">
        <v>418</v>
      </c>
    </row>
    <row r="726" spans="1:3" ht="12.75">
      <c r="A726" s="310" t="s">
        <v>419</v>
      </c>
      <c r="B726" s="299"/>
      <c r="C726" s="300" t="s">
        <v>420</v>
      </c>
    </row>
    <row r="727" spans="1:3" ht="12.75">
      <c r="A727" s="301"/>
      <c r="B727" s="302" t="s">
        <v>5680</v>
      </c>
      <c r="C727" s="303" t="s">
        <v>4678</v>
      </c>
    </row>
    <row r="728" spans="1:3" ht="12.75">
      <c r="A728" s="304"/>
      <c r="B728" s="305" t="s">
        <v>2618</v>
      </c>
      <c r="C728" s="306" t="s">
        <v>418</v>
      </c>
    </row>
    <row r="729" spans="1:3" ht="12.75">
      <c r="A729" s="298" t="s">
        <v>421</v>
      </c>
      <c r="B729" s="299"/>
      <c r="C729" s="300" t="s">
        <v>420</v>
      </c>
    </row>
    <row r="730" spans="1:3" ht="12.75">
      <c r="A730" s="301"/>
      <c r="B730" s="302" t="s">
        <v>5680</v>
      </c>
      <c r="C730" s="303" t="s">
        <v>4678</v>
      </c>
    </row>
    <row r="731" spans="1:3" ht="12.75">
      <c r="A731" s="304"/>
      <c r="B731" s="305" t="s">
        <v>2618</v>
      </c>
      <c r="C731" s="306" t="s">
        <v>418</v>
      </c>
    </row>
    <row r="732" spans="1:3" ht="12.75">
      <c r="A732" s="298" t="s">
        <v>422</v>
      </c>
      <c r="B732" s="299"/>
      <c r="C732" s="300" t="s">
        <v>423</v>
      </c>
    </row>
    <row r="733" spans="1:3" ht="12.75">
      <c r="A733" s="301"/>
      <c r="B733" s="302" t="s">
        <v>5680</v>
      </c>
      <c r="C733" s="303" t="s">
        <v>424</v>
      </c>
    </row>
    <row r="734" spans="1:3" ht="12.75">
      <c r="A734" s="304"/>
      <c r="B734" s="305" t="s">
        <v>2618</v>
      </c>
      <c r="C734" s="306" t="s">
        <v>425</v>
      </c>
    </row>
    <row r="735" spans="1:3" ht="12.75">
      <c r="A735" s="298" t="s">
        <v>426</v>
      </c>
      <c r="B735" s="299"/>
      <c r="C735" s="300" t="s">
        <v>427</v>
      </c>
    </row>
    <row r="736" spans="1:3" ht="12.75">
      <c r="A736" s="301"/>
      <c r="B736" s="302" t="s">
        <v>5680</v>
      </c>
      <c r="C736" s="303" t="s">
        <v>428</v>
      </c>
    </row>
    <row r="737" spans="1:3" ht="12.75">
      <c r="A737" s="304"/>
      <c r="B737" s="305" t="s">
        <v>2618</v>
      </c>
      <c r="C737" s="306" t="s">
        <v>429</v>
      </c>
    </row>
    <row r="738" spans="1:3" ht="12.75">
      <c r="A738" s="298" t="s">
        <v>430</v>
      </c>
      <c r="B738" s="299"/>
      <c r="C738" s="300" t="s">
        <v>431</v>
      </c>
    </row>
    <row r="739" spans="1:3" ht="12.75">
      <c r="A739" s="301"/>
      <c r="B739" s="302" t="s">
        <v>5680</v>
      </c>
      <c r="C739" s="303" t="s">
        <v>424</v>
      </c>
    </row>
    <row r="740" spans="1:3" ht="12.75">
      <c r="A740" s="304"/>
      <c r="B740" s="305" t="s">
        <v>2618</v>
      </c>
      <c r="C740" s="306" t="s">
        <v>425</v>
      </c>
    </row>
    <row r="741" spans="1:3" ht="12.75">
      <c r="A741" s="298" t="s">
        <v>432</v>
      </c>
      <c r="B741" s="299"/>
      <c r="C741" s="300" t="s">
        <v>638</v>
      </c>
    </row>
    <row r="742" spans="1:3" ht="12.75">
      <c r="A742" s="301"/>
      <c r="B742" s="302" t="s">
        <v>5680</v>
      </c>
      <c r="C742" s="303" t="s">
        <v>428</v>
      </c>
    </row>
    <row r="743" spans="1:3" ht="12.75">
      <c r="A743" s="304"/>
      <c r="B743" s="305" t="s">
        <v>2618</v>
      </c>
      <c r="C743" s="306" t="s">
        <v>429</v>
      </c>
    </row>
    <row r="744" spans="1:3" ht="12.75">
      <c r="A744" s="298" t="s">
        <v>639</v>
      </c>
      <c r="B744" s="299"/>
      <c r="C744" s="300" t="s">
        <v>640</v>
      </c>
    </row>
    <row r="745" spans="1:3" ht="12.75">
      <c r="A745" s="301"/>
      <c r="B745" s="302" t="s">
        <v>5680</v>
      </c>
      <c r="C745" s="303" t="s">
        <v>424</v>
      </c>
    </row>
    <row r="746" spans="1:3" ht="12.75">
      <c r="A746" s="304"/>
      <c r="B746" s="305" t="s">
        <v>2618</v>
      </c>
      <c r="C746" s="306" t="s">
        <v>641</v>
      </c>
    </row>
    <row r="747" spans="1:3" ht="12.75">
      <c r="A747" s="298" t="s">
        <v>642</v>
      </c>
      <c r="B747" s="299"/>
      <c r="C747" s="300" t="s">
        <v>1925</v>
      </c>
    </row>
    <row r="748" spans="1:3" ht="25.5">
      <c r="A748" s="301"/>
      <c r="B748" s="302" t="s">
        <v>5680</v>
      </c>
      <c r="C748" s="320" t="s">
        <v>1926</v>
      </c>
    </row>
    <row r="749" spans="1:3" ht="12.75">
      <c r="A749" s="304"/>
      <c r="B749" s="305" t="s">
        <v>2618</v>
      </c>
      <c r="C749" s="306" t="s">
        <v>643</v>
      </c>
    </row>
    <row r="750" spans="1:3" ht="12.75">
      <c r="A750" s="298" t="s">
        <v>644</v>
      </c>
      <c r="B750" s="299"/>
      <c r="C750" s="300" t="s">
        <v>1927</v>
      </c>
    </row>
    <row r="751" spans="1:3" ht="25.5">
      <c r="A751" s="301"/>
      <c r="B751" s="302" t="s">
        <v>5680</v>
      </c>
      <c r="C751" s="320" t="s">
        <v>1924</v>
      </c>
    </row>
    <row r="752" spans="1:3" ht="12.75">
      <c r="A752" s="304"/>
      <c r="B752" s="305" t="s">
        <v>2618</v>
      </c>
      <c r="C752" s="306" t="s">
        <v>641</v>
      </c>
    </row>
    <row r="753" spans="1:3" ht="12.75">
      <c r="A753" s="298" t="s">
        <v>645</v>
      </c>
      <c r="B753" s="299"/>
      <c r="C753" s="300" t="s">
        <v>646</v>
      </c>
    </row>
    <row r="754" spans="1:3" ht="25.5">
      <c r="A754" s="301"/>
      <c r="B754" s="302" t="s">
        <v>5680</v>
      </c>
      <c r="C754" s="320" t="s">
        <v>1926</v>
      </c>
    </row>
    <row r="755" spans="1:3" ht="12.75">
      <c r="A755" s="304"/>
      <c r="B755" s="305" t="s">
        <v>2618</v>
      </c>
      <c r="C755" s="306" t="s">
        <v>643</v>
      </c>
    </row>
    <row r="756" spans="1:3" ht="12.75">
      <c r="A756" s="298" t="s">
        <v>647</v>
      </c>
      <c r="B756" s="299"/>
      <c r="C756" s="300" t="s">
        <v>648</v>
      </c>
    </row>
    <row r="757" spans="1:3" ht="12.75">
      <c r="A757" s="301"/>
      <c r="B757" s="302" t="s">
        <v>5680</v>
      </c>
      <c r="C757" s="303" t="s">
        <v>1928</v>
      </c>
    </row>
    <row r="758" spans="1:3" ht="12.75">
      <c r="A758" s="304"/>
      <c r="B758" s="305" t="s">
        <v>2618</v>
      </c>
      <c r="C758" s="306" t="s">
        <v>649</v>
      </c>
    </row>
    <row r="759" spans="1:3" ht="12.75">
      <c r="A759" s="298" t="s">
        <v>650</v>
      </c>
      <c r="B759" s="299"/>
      <c r="C759" s="300" t="s">
        <v>651</v>
      </c>
    </row>
    <row r="760" spans="1:3" ht="12.75">
      <c r="A760" s="301"/>
      <c r="B760" s="302" t="s">
        <v>5680</v>
      </c>
      <c r="C760" s="303" t="s">
        <v>5336</v>
      </c>
    </row>
    <row r="761" spans="1:3" ht="12.75">
      <c r="A761" s="304"/>
      <c r="B761" s="305" t="s">
        <v>2618</v>
      </c>
      <c r="C761" s="306" t="s">
        <v>649</v>
      </c>
    </row>
    <row r="762" spans="1:3" ht="12.75">
      <c r="A762" s="298" t="s">
        <v>652</v>
      </c>
      <c r="B762" s="299"/>
      <c r="C762" s="300" t="s">
        <v>653</v>
      </c>
    </row>
    <row r="763" spans="1:3" ht="12.75">
      <c r="A763" s="301"/>
      <c r="B763" s="302" t="s">
        <v>5680</v>
      </c>
      <c r="C763" s="303" t="s">
        <v>1928</v>
      </c>
    </row>
    <row r="764" spans="1:3" ht="12.75">
      <c r="A764" s="304"/>
      <c r="B764" s="305" t="s">
        <v>2618</v>
      </c>
      <c r="C764" s="306" t="s">
        <v>649</v>
      </c>
    </row>
    <row r="765" spans="1:3" ht="12.75">
      <c r="A765" s="298" t="s">
        <v>654</v>
      </c>
      <c r="B765" s="299"/>
      <c r="C765" s="300" t="s">
        <v>655</v>
      </c>
    </row>
    <row r="766" spans="1:3" ht="12.75">
      <c r="A766" s="301"/>
      <c r="B766" s="302" t="s">
        <v>5680</v>
      </c>
      <c r="C766" s="303" t="s">
        <v>5336</v>
      </c>
    </row>
    <row r="767" spans="1:3" ht="12.75">
      <c r="A767" s="304"/>
      <c r="B767" s="305" t="s">
        <v>2618</v>
      </c>
      <c r="C767" s="306" t="s">
        <v>649</v>
      </c>
    </row>
    <row r="768" spans="1:3" ht="12.75">
      <c r="A768" s="298" t="s">
        <v>656</v>
      </c>
      <c r="B768" s="299"/>
      <c r="C768" s="300" t="s">
        <v>4679</v>
      </c>
    </row>
    <row r="769" spans="1:3" ht="12.75">
      <c r="A769" s="301"/>
      <c r="B769" s="302" t="s">
        <v>5680</v>
      </c>
      <c r="C769" s="303" t="s">
        <v>1928</v>
      </c>
    </row>
    <row r="770" spans="1:3" ht="25.5">
      <c r="A770" s="304"/>
      <c r="B770" s="305" t="s">
        <v>2618</v>
      </c>
      <c r="C770" s="314" t="s">
        <v>657</v>
      </c>
    </row>
    <row r="771" spans="1:3" ht="12.75">
      <c r="A771" s="298" t="s">
        <v>658</v>
      </c>
      <c r="B771" s="299"/>
      <c r="C771" s="300" t="s">
        <v>4680</v>
      </c>
    </row>
    <row r="772" spans="1:3" ht="12.75">
      <c r="A772" s="301"/>
      <c r="B772" s="302" t="s">
        <v>5680</v>
      </c>
      <c r="C772" s="303" t="s">
        <v>659</v>
      </c>
    </row>
    <row r="773" spans="1:3" ht="25.5">
      <c r="A773" s="304"/>
      <c r="B773" s="305" t="s">
        <v>2618</v>
      </c>
      <c r="C773" s="323" t="s">
        <v>660</v>
      </c>
    </row>
    <row r="774" spans="1:3" ht="12.75">
      <c r="A774" s="298" t="s">
        <v>661</v>
      </c>
      <c r="B774" s="299"/>
      <c r="C774" s="300" t="s">
        <v>4681</v>
      </c>
    </row>
    <row r="775" spans="1:3" ht="12.75">
      <c r="A775" s="301"/>
      <c r="B775" s="302" t="s">
        <v>5680</v>
      </c>
      <c r="C775" s="303" t="s">
        <v>659</v>
      </c>
    </row>
    <row r="776" spans="1:3" ht="25.5">
      <c r="A776" s="304"/>
      <c r="B776" s="305" t="s">
        <v>2618</v>
      </c>
      <c r="C776" s="323" t="s">
        <v>2048</v>
      </c>
    </row>
    <row r="777" spans="1:3" ht="12.75">
      <c r="A777" s="298" t="s">
        <v>2049</v>
      </c>
      <c r="B777" s="299"/>
      <c r="C777" s="300" t="s">
        <v>4682</v>
      </c>
    </row>
    <row r="778" spans="1:3" ht="25.5">
      <c r="A778" s="301"/>
      <c r="B778" s="302" t="s">
        <v>5680</v>
      </c>
      <c r="C778" s="320" t="s">
        <v>2050</v>
      </c>
    </row>
    <row r="779" spans="1:3" ht="38.25">
      <c r="A779" s="304"/>
      <c r="B779" s="305" t="s">
        <v>2618</v>
      </c>
      <c r="C779" s="323" t="s">
        <v>1975</v>
      </c>
    </row>
    <row r="780" spans="1:3" ht="12.75">
      <c r="A780" s="298" t="s">
        <v>1976</v>
      </c>
      <c r="B780" s="299"/>
      <c r="C780" s="300" t="s">
        <v>4683</v>
      </c>
    </row>
    <row r="781" spans="1:3" ht="25.5">
      <c r="A781" s="301"/>
      <c r="B781" s="302" t="s">
        <v>5680</v>
      </c>
      <c r="C781" s="320" t="s">
        <v>2050</v>
      </c>
    </row>
    <row r="782" spans="1:3" ht="38.25">
      <c r="A782" s="304"/>
      <c r="B782" s="305" t="s">
        <v>2618</v>
      </c>
      <c r="C782" s="323" t="s">
        <v>1977</v>
      </c>
    </row>
    <row r="783" spans="1:3" ht="12.75">
      <c r="A783" s="298" t="s">
        <v>1978</v>
      </c>
      <c r="B783" s="299"/>
      <c r="C783" s="300" t="s">
        <v>4684</v>
      </c>
    </row>
    <row r="784" spans="1:3" ht="12.75">
      <c r="A784" s="301"/>
      <c r="B784" s="302" t="s">
        <v>5680</v>
      </c>
      <c r="C784" s="303" t="s">
        <v>4685</v>
      </c>
    </row>
    <row r="785" spans="1:3" ht="12.75">
      <c r="A785" s="304"/>
      <c r="B785" s="305" t="s">
        <v>2618</v>
      </c>
      <c r="C785" s="306" t="s">
        <v>1979</v>
      </c>
    </row>
    <row r="786" spans="1:3" ht="12.75">
      <c r="A786" s="298" t="s">
        <v>1980</v>
      </c>
      <c r="B786" s="299"/>
      <c r="C786" s="300" t="s">
        <v>4686</v>
      </c>
    </row>
    <row r="787" spans="1:3" ht="12.75">
      <c r="A787" s="301"/>
      <c r="B787" s="302" t="s">
        <v>5680</v>
      </c>
      <c r="C787" s="303" t="s">
        <v>4687</v>
      </c>
    </row>
    <row r="788" spans="1:3" ht="12.75">
      <c r="A788" s="304"/>
      <c r="B788" s="305" t="s">
        <v>2618</v>
      </c>
      <c r="C788" s="306" t="s">
        <v>1981</v>
      </c>
    </row>
    <row r="789" spans="1:3" ht="12.75">
      <c r="A789" s="298" t="s">
        <v>1982</v>
      </c>
      <c r="B789" s="299"/>
      <c r="C789" s="300" t="s">
        <v>4688</v>
      </c>
    </row>
    <row r="790" spans="1:3" ht="12.75">
      <c r="A790" s="301"/>
      <c r="B790" s="302" t="s">
        <v>5680</v>
      </c>
      <c r="C790" s="303" t="s">
        <v>4689</v>
      </c>
    </row>
    <row r="791" spans="1:3" ht="25.5">
      <c r="A791" s="304"/>
      <c r="B791" s="305" t="s">
        <v>2618</v>
      </c>
      <c r="C791" s="323" t="s">
        <v>1983</v>
      </c>
    </row>
    <row r="792" spans="1:3" ht="12.75">
      <c r="A792" s="298" t="s">
        <v>1984</v>
      </c>
      <c r="B792" s="299"/>
      <c r="C792" s="300" t="s">
        <v>4690</v>
      </c>
    </row>
    <row r="793" spans="1:3" ht="12.75">
      <c r="A793" s="301"/>
      <c r="B793" s="302" t="s">
        <v>5680</v>
      </c>
      <c r="C793" s="303" t="s">
        <v>4689</v>
      </c>
    </row>
    <row r="794" spans="1:3" ht="25.5">
      <c r="A794" s="304"/>
      <c r="B794" s="305" t="s">
        <v>2618</v>
      </c>
      <c r="C794" s="323" t="s">
        <v>1983</v>
      </c>
    </row>
    <row r="795" spans="1:3" ht="12.75">
      <c r="A795" s="298" t="s">
        <v>1985</v>
      </c>
      <c r="B795" s="299"/>
      <c r="C795" s="300" t="s">
        <v>4691</v>
      </c>
    </row>
    <row r="796" spans="1:3" ht="12.75">
      <c r="A796" s="301"/>
      <c r="B796" s="302" t="s">
        <v>5680</v>
      </c>
      <c r="C796" s="303" t="s">
        <v>4692</v>
      </c>
    </row>
    <row r="797" spans="1:3" ht="25.5">
      <c r="A797" s="304"/>
      <c r="B797" s="305" t="s">
        <v>2618</v>
      </c>
      <c r="C797" s="323" t="s">
        <v>1986</v>
      </c>
    </row>
    <row r="798" spans="1:3" ht="12.75">
      <c r="A798" s="298" t="s">
        <v>1987</v>
      </c>
      <c r="B798" s="299"/>
      <c r="C798" s="300" t="s">
        <v>1988</v>
      </c>
    </row>
    <row r="799" spans="1:3" ht="12.75">
      <c r="A799" s="301"/>
      <c r="B799" s="302" t="s">
        <v>5680</v>
      </c>
      <c r="C799" s="303" t="s">
        <v>628</v>
      </c>
    </row>
    <row r="800" spans="1:3" ht="25.5">
      <c r="A800" s="304"/>
      <c r="B800" s="305" t="s">
        <v>2618</v>
      </c>
      <c r="C800" s="323" t="s">
        <v>1986</v>
      </c>
    </row>
    <row r="801" spans="1:3" ht="12.75">
      <c r="A801" s="298" t="s">
        <v>1989</v>
      </c>
      <c r="B801" s="299"/>
      <c r="C801" s="300" t="s">
        <v>629</v>
      </c>
    </row>
    <row r="802" spans="1:3" ht="12.75">
      <c r="A802" s="301"/>
      <c r="B802" s="302" t="s">
        <v>5680</v>
      </c>
      <c r="C802" s="303" t="s">
        <v>630</v>
      </c>
    </row>
    <row r="803" spans="1:3" ht="12.75">
      <c r="A803" s="304"/>
      <c r="B803" s="305" t="s">
        <v>2618</v>
      </c>
      <c r="C803" s="306" t="s">
        <v>1990</v>
      </c>
    </row>
    <row r="804" spans="1:3" ht="12.75">
      <c r="A804" s="310" t="s">
        <v>1991</v>
      </c>
      <c r="B804" s="299"/>
      <c r="C804" s="300" t="s">
        <v>631</v>
      </c>
    </row>
    <row r="805" spans="1:3" ht="12.75">
      <c r="A805" s="301"/>
      <c r="B805" s="302" t="s">
        <v>5680</v>
      </c>
      <c r="C805" s="303" t="s">
        <v>632</v>
      </c>
    </row>
    <row r="806" spans="1:3" ht="12.75">
      <c r="A806" s="304"/>
      <c r="B806" s="305" t="s">
        <v>2618</v>
      </c>
      <c r="C806" s="306" t="s">
        <v>1990</v>
      </c>
    </row>
    <row r="807" spans="1:3" ht="12.75">
      <c r="A807" s="298" t="s">
        <v>1992</v>
      </c>
      <c r="B807" s="299"/>
      <c r="C807" s="300" t="s">
        <v>1993</v>
      </c>
    </row>
    <row r="808" spans="1:3" ht="12.75">
      <c r="A808" s="301"/>
      <c r="B808" s="302" t="s">
        <v>5680</v>
      </c>
      <c r="C808" s="303" t="s">
        <v>630</v>
      </c>
    </row>
    <row r="809" spans="1:3" ht="12.75">
      <c r="A809" s="304"/>
      <c r="B809" s="305" t="s">
        <v>2618</v>
      </c>
      <c r="C809" s="306" t="s">
        <v>1990</v>
      </c>
    </row>
    <row r="810" spans="1:3" ht="12.75">
      <c r="A810" s="298" t="s">
        <v>1994</v>
      </c>
      <c r="B810" s="299"/>
      <c r="C810" s="300" t="s">
        <v>633</v>
      </c>
    </row>
    <row r="811" spans="1:3" ht="12.75">
      <c r="A811" s="301"/>
      <c r="B811" s="302" t="s">
        <v>5680</v>
      </c>
      <c r="C811" s="303" t="s">
        <v>634</v>
      </c>
    </row>
    <row r="812" spans="1:3" ht="12.75">
      <c r="A812" s="304"/>
      <c r="B812" s="305" t="s">
        <v>2618</v>
      </c>
      <c r="C812" s="306" t="s">
        <v>1990</v>
      </c>
    </row>
    <row r="813" spans="1:3" ht="12.75">
      <c r="A813" s="298" t="s">
        <v>1995</v>
      </c>
      <c r="B813" s="299"/>
      <c r="C813" s="300" t="s">
        <v>1996</v>
      </c>
    </row>
    <row r="814" spans="1:3" ht="12.75">
      <c r="A814" s="301"/>
      <c r="B814" s="302" t="s">
        <v>5680</v>
      </c>
      <c r="C814" s="303" t="s">
        <v>630</v>
      </c>
    </row>
    <row r="815" spans="1:3" ht="12.75">
      <c r="A815" s="304"/>
      <c r="B815" s="305" t="s">
        <v>2618</v>
      </c>
      <c r="C815" s="306" t="s">
        <v>1997</v>
      </c>
    </row>
    <row r="816" spans="1:3" ht="12.75">
      <c r="A816" s="298" t="s">
        <v>1998</v>
      </c>
      <c r="B816" s="299"/>
      <c r="C816" s="300" t="s">
        <v>635</v>
      </c>
    </row>
    <row r="817" spans="1:3" ht="12.75">
      <c r="A817" s="301"/>
      <c r="B817" s="302" t="s">
        <v>5680</v>
      </c>
      <c r="C817" s="303" t="s">
        <v>636</v>
      </c>
    </row>
    <row r="818" spans="1:3" ht="12.75">
      <c r="A818" s="304"/>
      <c r="B818" s="305" t="s">
        <v>2618</v>
      </c>
      <c r="C818" s="306" t="s">
        <v>1999</v>
      </c>
    </row>
    <row r="819" spans="1:3" ht="12.75">
      <c r="A819" s="298" t="s">
        <v>2000</v>
      </c>
      <c r="B819" s="299"/>
      <c r="C819" s="300" t="s">
        <v>5337</v>
      </c>
    </row>
    <row r="820" spans="1:3" ht="12.75">
      <c r="A820" s="301"/>
      <c r="B820" s="302" t="s">
        <v>5680</v>
      </c>
      <c r="C820" s="303" t="s">
        <v>1928</v>
      </c>
    </row>
    <row r="821" spans="1:3" ht="12.75">
      <c r="A821" s="304"/>
      <c r="B821" s="305" t="s">
        <v>2618</v>
      </c>
      <c r="C821" s="306" t="s">
        <v>649</v>
      </c>
    </row>
    <row r="822" spans="1:3" ht="12.75">
      <c r="A822" s="298" t="s">
        <v>2001</v>
      </c>
      <c r="B822" s="299"/>
      <c r="C822" s="300" t="s">
        <v>5338</v>
      </c>
    </row>
    <row r="823" spans="1:3" ht="12.75">
      <c r="A823" s="301"/>
      <c r="B823" s="302" t="s">
        <v>5680</v>
      </c>
      <c r="C823" s="303" t="s">
        <v>1928</v>
      </c>
    </row>
    <row r="824" spans="1:3" ht="12.75">
      <c r="A824" s="304"/>
      <c r="B824" s="305" t="s">
        <v>2618</v>
      </c>
      <c r="C824" s="306" t="s">
        <v>649</v>
      </c>
    </row>
    <row r="825" spans="1:3" ht="12.75">
      <c r="A825" s="298" t="s">
        <v>2002</v>
      </c>
      <c r="B825" s="299"/>
      <c r="C825" s="300" t="s">
        <v>5583</v>
      </c>
    </row>
    <row r="826" spans="1:3" ht="12.75">
      <c r="A826" s="301"/>
      <c r="B826" s="302" t="s">
        <v>5680</v>
      </c>
      <c r="C826" s="303" t="s">
        <v>1928</v>
      </c>
    </row>
    <row r="827" spans="1:3" ht="12.75">
      <c r="A827" s="304"/>
      <c r="B827" s="305" t="s">
        <v>2618</v>
      </c>
      <c r="C827" s="306" t="s">
        <v>649</v>
      </c>
    </row>
    <row r="828" spans="1:3" ht="12.75">
      <c r="A828" s="930" t="s">
        <v>5339</v>
      </c>
      <c r="B828" s="931"/>
      <c r="C828" s="932"/>
    </row>
    <row r="829" spans="1:3" ht="12.75">
      <c r="A829" s="298" t="s">
        <v>2003</v>
      </c>
      <c r="B829" s="299"/>
      <c r="C829" s="316" t="s">
        <v>2004</v>
      </c>
    </row>
    <row r="830" spans="1:3" ht="12.75">
      <c r="A830" s="301"/>
      <c r="B830" s="302" t="s">
        <v>5680</v>
      </c>
      <c r="C830" s="303" t="s">
        <v>5340</v>
      </c>
    </row>
    <row r="831" spans="1:3" ht="12.75">
      <c r="A831" s="304"/>
      <c r="B831" s="305" t="s">
        <v>2618</v>
      </c>
      <c r="C831" s="306" t="s">
        <v>2005</v>
      </c>
    </row>
    <row r="832" spans="1:3" ht="12.75">
      <c r="A832" s="298" t="s">
        <v>2006</v>
      </c>
      <c r="B832" s="299"/>
      <c r="C832" s="300" t="s">
        <v>2007</v>
      </c>
    </row>
    <row r="833" spans="1:3" ht="12.75">
      <c r="A833" s="301"/>
      <c r="B833" s="302" t="s">
        <v>5454</v>
      </c>
      <c r="C833" s="303" t="s">
        <v>637</v>
      </c>
    </row>
    <row r="834" spans="1:3" ht="12.75">
      <c r="A834" s="304"/>
      <c r="B834" s="305" t="s">
        <v>465</v>
      </c>
      <c r="C834" s="306" t="s">
        <v>2008</v>
      </c>
    </row>
    <row r="835" spans="1:3" ht="12.75">
      <c r="A835" s="298" t="s">
        <v>2009</v>
      </c>
      <c r="B835" s="299"/>
      <c r="C835" s="300" t="s">
        <v>5341</v>
      </c>
    </row>
    <row r="836" spans="1:3" ht="12.75">
      <c r="A836" s="301"/>
      <c r="B836" s="302" t="s">
        <v>5680</v>
      </c>
      <c r="C836" s="315" t="s">
        <v>1290</v>
      </c>
    </row>
    <row r="837" spans="1:3" ht="12.75">
      <c r="A837" s="304"/>
      <c r="B837" s="305" t="s">
        <v>2618</v>
      </c>
      <c r="C837" s="306" t="s">
        <v>2010</v>
      </c>
    </row>
    <row r="838" spans="1:3" ht="12.75">
      <c r="A838" s="298" t="s">
        <v>2011</v>
      </c>
      <c r="B838" s="299"/>
      <c r="C838" s="300" t="s">
        <v>1664</v>
      </c>
    </row>
    <row r="839" spans="1:3" ht="25.5">
      <c r="A839" s="301"/>
      <c r="B839" s="302" t="s">
        <v>5680</v>
      </c>
      <c r="C839" s="320" t="s">
        <v>5342</v>
      </c>
    </row>
    <row r="840" spans="1:3" ht="12.75">
      <c r="A840" s="304"/>
      <c r="B840" s="305" t="s">
        <v>2618</v>
      </c>
      <c r="C840" s="306" t="s">
        <v>2012</v>
      </c>
    </row>
    <row r="841" spans="1:3" ht="12.75">
      <c r="A841" s="298" t="s">
        <v>2013</v>
      </c>
      <c r="B841" s="299"/>
      <c r="C841" s="300" t="s">
        <v>1665</v>
      </c>
    </row>
    <row r="842" spans="1:3" ht="12.75">
      <c r="A842" s="301"/>
      <c r="B842" s="302" t="s">
        <v>5680</v>
      </c>
      <c r="C842" s="303" t="s">
        <v>2400</v>
      </c>
    </row>
    <row r="843" spans="1:3" ht="12.75">
      <c r="A843" s="304"/>
      <c r="B843" s="305" t="s">
        <v>2618</v>
      </c>
      <c r="C843" s="306" t="s">
        <v>2010</v>
      </c>
    </row>
    <row r="844" spans="1:3" ht="12.75">
      <c r="A844" s="298" t="s">
        <v>2014</v>
      </c>
      <c r="B844" s="299"/>
      <c r="C844" s="300" t="s">
        <v>1666</v>
      </c>
    </row>
    <row r="845" spans="1:3" ht="12.75">
      <c r="A845" s="301"/>
      <c r="B845" s="302" t="s">
        <v>5680</v>
      </c>
      <c r="C845" s="303" t="s">
        <v>2401</v>
      </c>
    </row>
    <row r="846" spans="1:3" ht="12.75">
      <c r="A846" s="304"/>
      <c r="B846" s="305" t="s">
        <v>2618</v>
      </c>
      <c r="C846" s="306" t="s">
        <v>2010</v>
      </c>
    </row>
    <row r="847" spans="1:3" ht="12.75">
      <c r="A847" s="298" t="s">
        <v>2015</v>
      </c>
      <c r="B847" s="299"/>
      <c r="C847" s="300" t="s">
        <v>1667</v>
      </c>
    </row>
    <row r="848" spans="1:3" ht="12.75">
      <c r="A848" s="301"/>
      <c r="B848" s="302" t="s">
        <v>5680</v>
      </c>
      <c r="C848" s="303" t="s">
        <v>2402</v>
      </c>
    </row>
    <row r="849" spans="1:3" ht="12.75">
      <c r="A849" s="304"/>
      <c r="B849" s="305" t="s">
        <v>2618</v>
      </c>
      <c r="C849" s="306" t="s">
        <v>2010</v>
      </c>
    </row>
    <row r="850" spans="1:3" ht="12.75">
      <c r="A850" s="310" t="s">
        <v>2016</v>
      </c>
      <c r="B850" s="299"/>
      <c r="C850" s="300" t="s">
        <v>2403</v>
      </c>
    </row>
    <row r="851" spans="1:3" ht="12.75">
      <c r="A851" s="301"/>
      <c r="B851" s="302" t="s">
        <v>5680</v>
      </c>
      <c r="C851" s="303" t="s">
        <v>2404</v>
      </c>
    </row>
    <row r="852" spans="1:3" ht="12.75">
      <c r="A852" s="304"/>
      <c r="B852" s="305" t="s">
        <v>2618</v>
      </c>
      <c r="C852" s="306" t="s">
        <v>2010</v>
      </c>
    </row>
    <row r="853" spans="1:3" ht="12.75">
      <c r="A853" s="298" t="s">
        <v>2017</v>
      </c>
      <c r="B853" s="299"/>
      <c r="C853" s="300" t="s">
        <v>2018</v>
      </c>
    </row>
    <row r="854" spans="1:3" ht="12.75">
      <c r="A854" s="301"/>
      <c r="B854" s="302" t="s">
        <v>5680</v>
      </c>
      <c r="C854" s="303" t="s">
        <v>2404</v>
      </c>
    </row>
    <row r="855" spans="1:3" ht="12.75">
      <c r="A855" s="304"/>
      <c r="B855" s="305" t="s">
        <v>2618</v>
      </c>
      <c r="C855" s="306" t="s">
        <v>2010</v>
      </c>
    </row>
    <row r="856" spans="1:3" ht="12.75">
      <c r="A856" s="298" t="s">
        <v>2019</v>
      </c>
      <c r="B856" s="299"/>
      <c r="C856" s="300" t="s">
        <v>4116</v>
      </c>
    </row>
    <row r="857" spans="1:3" ht="12.75">
      <c r="A857" s="301"/>
      <c r="B857" s="302" t="s">
        <v>5680</v>
      </c>
      <c r="C857" s="315" t="s">
        <v>1291</v>
      </c>
    </row>
    <row r="858" spans="1:3" ht="12.75">
      <c r="A858" s="304"/>
      <c r="B858" s="305" t="s">
        <v>2618</v>
      </c>
      <c r="C858" s="306" t="s">
        <v>2010</v>
      </c>
    </row>
    <row r="859" spans="1:3" ht="12.75">
      <c r="A859" s="298" t="s">
        <v>2020</v>
      </c>
      <c r="B859" s="299"/>
      <c r="C859" s="300" t="s">
        <v>2405</v>
      </c>
    </row>
    <row r="860" spans="1:3" ht="12.75">
      <c r="A860" s="301"/>
      <c r="B860" s="302" t="s">
        <v>5680</v>
      </c>
      <c r="C860" s="303" t="s">
        <v>4098</v>
      </c>
    </row>
    <row r="861" spans="1:3" ht="12.75">
      <c r="A861" s="304"/>
      <c r="B861" s="305" t="s">
        <v>2618</v>
      </c>
      <c r="C861" s="306" t="s">
        <v>2021</v>
      </c>
    </row>
    <row r="862" spans="1:3" ht="12.75">
      <c r="A862" s="298" t="s">
        <v>2022</v>
      </c>
      <c r="B862" s="299"/>
      <c r="C862" s="300" t="s">
        <v>1292</v>
      </c>
    </row>
    <row r="863" spans="1:3" ht="12.75">
      <c r="A863" s="301"/>
      <c r="B863" s="302" t="s">
        <v>5680</v>
      </c>
      <c r="C863" s="303" t="s">
        <v>4098</v>
      </c>
    </row>
    <row r="864" spans="1:3" ht="12.75">
      <c r="A864" s="304"/>
      <c r="B864" s="305" t="s">
        <v>2618</v>
      </c>
      <c r="C864" s="306" t="s">
        <v>2021</v>
      </c>
    </row>
    <row r="865" spans="1:3" ht="12.75">
      <c r="A865" s="298" t="s">
        <v>2023</v>
      </c>
      <c r="B865" s="299"/>
      <c r="C865" s="300" t="s">
        <v>1293</v>
      </c>
    </row>
    <row r="866" spans="1:3" ht="12.75">
      <c r="A866" s="301"/>
      <c r="B866" s="302" t="s">
        <v>5680</v>
      </c>
      <c r="C866" s="320" t="s">
        <v>2406</v>
      </c>
    </row>
    <row r="867" spans="1:3" ht="12.75">
      <c r="A867" s="304"/>
      <c r="B867" s="305" t="s">
        <v>2618</v>
      </c>
      <c r="C867" s="306" t="s">
        <v>2024</v>
      </c>
    </row>
    <row r="868" spans="1:3" ht="12.75">
      <c r="A868" s="298" t="s">
        <v>2025</v>
      </c>
      <c r="B868" s="299"/>
      <c r="C868" s="300" t="s">
        <v>2407</v>
      </c>
    </row>
    <row r="869" spans="1:3" ht="12.75">
      <c r="A869" s="301"/>
      <c r="B869" s="302" t="s">
        <v>5680</v>
      </c>
      <c r="C869" s="320" t="s">
        <v>2406</v>
      </c>
    </row>
    <row r="870" spans="1:3" ht="12.75">
      <c r="A870" s="304"/>
      <c r="B870" s="305" t="s">
        <v>2618</v>
      </c>
      <c r="C870" s="306" t="s">
        <v>2024</v>
      </c>
    </row>
    <row r="871" spans="1:3" ht="12.75">
      <c r="A871" s="298" t="s">
        <v>2026</v>
      </c>
      <c r="B871" s="299"/>
      <c r="C871" s="300" t="s">
        <v>2027</v>
      </c>
    </row>
    <row r="872" spans="1:3" ht="12.75">
      <c r="A872" s="301"/>
      <c r="B872" s="302" t="s">
        <v>5680</v>
      </c>
      <c r="C872" s="303" t="s">
        <v>4098</v>
      </c>
    </row>
    <row r="873" spans="1:3" ht="12.75">
      <c r="A873" s="304"/>
      <c r="B873" s="305" t="s">
        <v>2618</v>
      </c>
      <c r="C873" s="306" t="s">
        <v>2021</v>
      </c>
    </row>
    <row r="874" spans="1:3" ht="12.75">
      <c r="A874" s="298" t="s">
        <v>2028</v>
      </c>
      <c r="B874" s="299"/>
      <c r="C874" s="300" t="s">
        <v>2029</v>
      </c>
    </row>
    <row r="875" spans="1:3" ht="12.75">
      <c r="A875" s="301"/>
      <c r="B875" s="302" t="s">
        <v>5680</v>
      </c>
      <c r="C875" s="320" t="s">
        <v>2406</v>
      </c>
    </row>
    <row r="876" spans="1:3" ht="12.75">
      <c r="A876" s="304"/>
      <c r="B876" s="305" t="s">
        <v>2618</v>
      </c>
      <c r="C876" s="306" t="s">
        <v>2024</v>
      </c>
    </row>
    <row r="877" spans="1:3" ht="12.75">
      <c r="A877" s="298" t="s">
        <v>2030</v>
      </c>
      <c r="B877" s="299"/>
      <c r="C877" s="300" t="s">
        <v>2031</v>
      </c>
    </row>
    <row r="878" spans="1:3" ht="12.75">
      <c r="A878" s="301"/>
      <c r="B878" s="302" t="s">
        <v>5680</v>
      </c>
      <c r="C878" s="303" t="s">
        <v>2032</v>
      </c>
    </row>
    <row r="879" spans="1:3" ht="12.75">
      <c r="A879" s="304"/>
      <c r="B879" s="305" t="s">
        <v>2618</v>
      </c>
      <c r="C879" s="306" t="s">
        <v>2033</v>
      </c>
    </row>
    <row r="880" spans="1:3" ht="12.75">
      <c r="A880" s="298" t="s">
        <v>2034</v>
      </c>
      <c r="B880" s="299"/>
      <c r="C880" s="300" t="s">
        <v>2035</v>
      </c>
    </row>
    <row r="881" spans="1:3" ht="12.75">
      <c r="A881" s="301"/>
      <c r="B881" s="302" t="s">
        <v>5680</v>
      </c>
      <c r="C881" s="303" t="s">
        <v>2032</v>
      </c>
    </row>
    <row r="882" spans="1:3" ht="12.75">
      <c r="A882" s="304"/>
      <c r="B882" s="305" t="s">
        <v>2618</v>
      </c>
      <c r="C882" s="306" t="s">
        <v>2033</v>
      </c>
    </row>
    <row r="883" spans="1:3" ht="12.75">
      <c r="A883" s="298" t="s">
        <v>2036</v>
      </c>
      <c r="B883" s="299"/>
      <c r="C883" s="300" t="s">
        <v>2037</v>
      </c>
    </row>
    <row r="884" spans="1:3" ht="12.75">
      <c r="A884" s="301"/>
      <c r="B884" s="302" t="s">
        <v>5680</v>
      </c>
      <c r="C884" s="303" t="s">
        <v>2032</v>
      </c>
    </row>
    <row r="885" spans="1:3" ht="12.75">
      <c r="A885" s="304"/>
      <c r="B885" s="305" t="s">
        <v>2618</v>
      </c>
      <c r="C885" s="306" t="s">
        <v>2033</v>
      </c>
    </row>
    <row r="886" spans="1:3" ht="12.75">
      <c r="A886" s="298" t="s">
        <v>2038</v>
      </c>
      <c r="B886" s="299"/>
      <c r="C886" s="300" t="s">
        <v>2039</v>
      </c>
    </row>
    <row r="887" spans="1:3" ht="12.75">
      <c r="A887" s="301"/>
      <c r="B887" s="302" t="s">
        <v>5680</v>
      </c>
      <c r="C887" s="303" t="s">
        <v>2032</v>
      </c>
    </row>
    <row r="888" spans="1:3" ht="12.75">
      <c r="A888" s="304"/>
      <c r="B888" s="305" t="s">
        <v>2618</v>
      </c>
      <c r="C888" s="306" t="s">
        <v>2033</v>
      </c>
    </row>
    <row r="889" spans="1:3" ht="12.75">
      <c r="A889" s="298" t="s">
        <v>2040</v>
      </c>
      <c r="B889" s="299"/>
      <c r="C889" s="300" t="s">
        <v>2041</v>
      </c>
    </row>
    <row r="890" spans="1:3" ht="12.75">
      <c r="A890" s="301"/>
      <c r="B890" s="302" t="s">
        <v>5680</v>
      </c>
      <c r="C890" s="303" t="s">
        <v>2032</v>
      </c>
    </row>
    <row r="891" spans="1:3" ht="12.75">
      <c r="A891" s="304"/>
      <c r="B891" s="305" t="s">
        <v>2618</v>
      </c>
      <c r="C891" s="306" t="s">
        <v>2033</v>
      </c>
    </row>
    <row r="892" spans="1:3" ht="12.75">
      <c r="A892" s="298" t="s">
        <v>2042</v>
      </c>
      <c r="B892" s="299"/>
      <c r="C892" s="300" t="s">
        <v>2043</v>
      </c>
    </row>
    <row r="893" spans="1:3" ht="12.75">
      <c r="A893" s="301"/>
      <c r="B893" s="302" t="s">
        <v>5680</v>
      </c>
      <c r="C893" s="303" t="s">
        <v>2032</v>
      </c>
    </row>
    <row r="894" spans="1:3" ht="12.75">
      <c r="A894" s="304"/>
      <c r="B894" s="305" t="s">
        <v>2618</v>
      </c>
      <c r="C894" s="324" t="s">
        <v>2033</v>
      </c>
    </row>
    <row r="895" spans="1:3" ht="12.75">
      <c r="A895" s="298" t="s">
        <v>2044</v>
      </c>
      <c r="B895" s="299"/>
      <c r="C895" s="300" t="s">
        <v>2045</v>
      </c>
    </row>
    <row r="896" spans="1:3" ht="12.75">
      <c r="A896" s="301"/>
      <c r="B896" s="302" t="s">
        <v>5680</v>
      </c>
      <c r="C896" s="303" t="s">
        <v>2032</v>
      </c>
    </row>
    <row r="897" spans="1:3" ht="12.75">
      <c r="A897" s="304"/>
      <c r="B897" s="305" t="s">
        <v>2618</v>
      </c>
      <c r="C897" s="306" t="s">
        <v>2033</v>
      </c>
    </row>
    <row r="898" spans="1:3" ht="12.75">
      <c r="A898" s="298" t="s">
        <v>2046</v>
      </c>
      <c r="B898" s="299"/>
      <c r="C898" s="300" t="s">
        <v>2090</v>
      </c>
    </row>
    <row r="899" spans="1:3" ht="12.75">
      <c r="A899" s="301"/>
      <c r="B899" s="302" t="s">
        <v>5680</v>
      </c>
      <c r="C899" s="303" t="s">
        <v>2032</v>
      </c>
    </row>
    <row r="900" spans="1:3" ht="12.75">
      <c r="A900" s="304"/>
      <c r="B900" s="305" t="s">
        <v>2618</v>
      </c>
      <c r="C900" s="306" t="s">
        <v>2033</v>
      </c>
    </row>
    <row r="901" spans="1:3" ht="12.75">
      <c r="A901" s="298" t="s">
        <v>2091</v>
      </c>
      <c r="B901" s="299"/>
      <c r="C901" s="300" t="s">
        <v>2092</v>
      </c>
    </row>
    <row r="902" spans="1:3" ht="12.75">
      <c r="A902" s="301"/>
      <c r="B902" s="302" t="s">
        <v>5680</v>
      </c>
      <c r="C902" s="303" t="s">
        <v>2032</v>
      </c>
    </row>
    <row r="903" spans="1:3" ht="12.75">
      <c r="A903" s="304"/>
      <c r="B903" s="305" t="s">
        <v>2618</v>
      </c>
      <c r="C903" s="306" t="s">
        <v>2033</v>
      </c>
    </row>
    <row r="904" spans="1:3" ht="12.75">
      <c r="A904" s="298" t="s">
        <v>2093</v>
      </c>
      <c r="B904" s="299"/>
      <c r="C904" s="300" t="s">
        <v>2094</v>
      </c>
    </row>
    <row r="905" spans="1:3" ht="12.75">
      <c r="A905" s="301"/>
      <c r="B905" s="302" t="s">
        <v>5680</v>
      </c>
      <c r="C905" s="303" t="s">
        <v>2032</v>
      </c>
    </row>
    <row r="906" spans="1:3" ht="12.75">
      <c r="A906" s="304"/>
      <c r="B906" s="305" t="s">
        <v>2618</v>
      </c>
      <c r="C906" s="306" t="s">
        <v>2033</v>
      </c>
    </row>
    <row r="907" spans="1:3" ht="12.75">
      <c r="A907" s="298" t="s">
        <v>2095</v>
      </c>
      <c r="B907" s="299"/>
      <c r="C907" s="300" t="s">
        <v>2096</v>
      </c>
    </row>
    <row r="908" spans="1:3" ht="12.75">
      <c r="A908" s="301"/>
      <c r="B908" s="302" t="s">
        <v>5680</v>
      </c>
      <c r="C908" s="303" t="s">
        <v>2032</v>
      </c>
    </row>
    <row r="909" spans="1:3" ht="12.75">
      <c r="A909" s="304"/>
      <c r="B909" s="305" t="s">
        <v>2618</v>
      </c>
      <c r="C909" s="306" t="s">
        <v>2033</v>
      </c>
    </row>
    <row r="910" spans="1:3" ht="12.75">
      <c r="A910" s="298" t="s">
        <v>2097</v>
      </c>
      <c r="B910" s="299"/>
      <c r="C910" s="300" t="s">
        <v>2098</v>
      </c>
    </row>
    <row r="911" spans="1:3" ht="12.75">
      <c r="A911" s="301"/>
      <c r="B911" s="302" t="s">
        <v>5680</v>
      </c>
      <c r="C911" s="303" t="s">
        <v>2032</v>
      </c>
    </row>
    <row r="912" spans="1:3" ht="12.75">
      <c r="A912" s="304"/>
      <c r="B912" s="305" t="s">
        <v>2618</v>
      </c>
      <c r="C912" s="306" t="s">
        <v>2033</v>
      </c>
    </row>
    <row r="913" spans="1:3" ht="12.75">
      <c r="A913" s="298" t="s">
        <v>2099</v>
      </c>
      <c r="B913" s="299"/>
      <c r="C913" s="300" t="s">
        <v>2100</v>
      </c>
    </row>
    <row r="914" spans="1:3" ht="12.75">
      <c r="A914" s="301"/>
      <c r="B914" s="302" t="s">
        <v>5680</v>
      </c>
      <c r="C914" s="303" t="s">
        <v>2032</v>
      </c>
    </row>
    <row r="915" spans="1:3" ht="12.75">
      <c r="A915" s="304"/>
      <c r="B915" s="305" t="s">
        <v>2618</v>
      </c>
      <c r="C915" s="306" t="s">
        <v>2033</v>
      </c>
    </row>
    <row r="916" spans="1:3" ht="12.75">
      <c r="A916" s="298" t="s">
        <v>2101</v>
      </c>
      <c r="B916" s="299"/>
      <c r="C916" s="300" t="s">
        <v>2102</v>
      </c>
    </row>
    <row r="917" spans="1:3" ht="12.75">
      <c r="A917" s="301"/>
      <c r="B917" s="302" t="s">
        <v>5680</v>
      </c>
      <c r="C917" s="303" t="s">
        <v>2032</v>
      </c>
    </row>
    <row r="918" spans="1:3" ht="12.75">
      <c r="A918" s="304"/>
      <c r="B918" s="305" t="s">
        <v>2618</v>
      </c>
      <c r="C918" s="306" t="s">
        <v>2033</v>
      </c>
    </row>
    <row r="919" spans="1:3" ht="12.75">
      <c r="A919" s="298" t="s">
        <v>2103</v>
      </c>
      <c r="B919" s="299"/>
      <c r="C919" s="300" t="s">
        <v>2408</v>
      </c>
    </row>
    <row r="920" spans="1:3" ht="25.5">
      <c r="A920" s="301"/>
      <c r="B920" s="302" t="s">
        <v>5680</v>
      </c>
      <c r="C920" s="320" t="s">
        <v>4221</v>
      </c>
    </row>
    <row r="921" spans="1:3" ht="12.75">
      <c r="A921" s="304"/>
      <c r="B921" s="305" t="s">
        <v>2618</v>
      </c>
      <c r="C921" s="306" t="s">
        <v>2104</v>
      </c>
    </row>
    <row r="922" spans="1:3" ht="12.75">
      <c r="A922" s="298" t="s">
        <v>2105</v>
      </c>
      <c r="B922" s="299"/>
      <c r="C922" s="300" t="s">
        <v>4222</v>
      </c>
    </row>
    <row r="923" spans="1:3" ht="12.75">
      <c r="A923" s="301"/>
      <c r="B923" s="302" t="s">
        <v>5680</v>
      </c>
      <c r="C923" s="303" t="s">
        <v>4223</v>
      </c>
    </row>
    <row r="924" spans="1:3" ht="12.75">
      <c r="A924" s="304"/>
      <c r="B924" s="305" t="s">
        <v>2618</v>
      </c>
      <c r="C924" s="306" t="s">
        <v>2106</v>
      </c>
    </row>
    <row r="925" spans="1:3" ht="12.75">
      <c r="A925" s="298" t="s">
        <v>2107</v>
      </c>
      <c r="B925" s="299"/>
      <c r="C925" s="300" t="s">
        <v>3266</v>
      </c>
    </row>
    <row r="926" spans="1:3" ht="12.75">
      <c r="A926" s="301"/>
      <c r="B926" s="302" t="s">
        <v>5680</v>
      </c>
      <c r="C926" s="303" t="s">
        <v>3267</v>
      </c>
    </row>
    <row r="927" spans="1:3" ht="12.75">
      <c r="A927" s="304"/>
      <c r="B927" s="305" t="s">
        <v>2618</v>
      </c>
      <c r="C927" s="306" t="s">
        <v>3268</v>
      </c>
    </row>
    <row r="928" spans="1:3" ht="12.75">
      <c r="A928" s="298" t="s">
        <v>3269</v>
      </c>
      <c r="B928" s="299"/>
      <c r="C928" s="300" t="s">
        <v>3270</v>
      </c>
    </row>
    <row r="929" spans="1:3" ht="12.75">
      <c r="A929" s="301"/>
      <c r="B929" s="302" t="s">
        <v>5680</v>
      </c>
      <c r="C929" s="303" t="s">
        <v>3271</v>
      </c>
    </row>
    <row r="930" spans="1:3" ht="12.75">
      <c r="A930" s="304"/>
      <c r="B930" s="305" t="s">
        <v>2618</v>
      </c>
      <c r="C930" s="306" t="s">
        <v>3272</v>
      </c>
    </row>
    <row r="931" spans="1:3" ht="12.75">
      <c r="A931" s="298" t="s">
        <v>3273</v>
      </c>
      <c r="B931" s="299"/>
      <c r="C931" s="300" t="s">
        <v>3274</v>
      </c>
    </row>
    <row r="932" spans="1:3" ht="12.75">
      <c r="A932" s="301"/>
      <c r="B932" s="302" t="s">
        <v>5680</v>
      </c>
      <c r="C932" s="303" t="s">
        <v>4224</v>
      </c>
    </row>
    <row r="933" spans="1:3" ht="12.75">
      <c r="A933" s="304"/>
      <c r="B933" s="305" t="s">
        <v>2618</v>
      </c>
      <c r="C933" s="306" t="s">
        <v>3275</v>
      </c>
    </row>
    <row r="934" spans="1:3" ht="12.75">
      <c r="A934" s="298" t="s">
        <v>3276</v>
      </c>
      <c r="B934" s="299"/>
      <c r="C934" s="300" t="s">
        <v>4225</v>
      </c>
    </row>
    <row r="935" spans="1:3" ht="12.75">
      <c r="A935" s="301"/>
      <c r="B935" s="302" t="s">
        <v>5680</v>
      </c>
      <c r="C935" s="303" t="s">
        <v>4226</v>
      </c>
    </row>
    <row r="936" spans="1:3" ht="12.75">
      <c r="A936" s="304"/>
      <c r="B936" s="305" t="s">
        <v>2618</v>
      </c>
      <c r="C936" s="306" t="s">
        <v>3277</v>
      </c>
    </row>
    <row r="937" spans="1:3" ht="12.75">
      <c r="A937" s="298" t="s">
        <v>3278</v>
      </c>
      <c r="B937" s="299"/>
      <c r="C937" s="300" t="s">
        <v>3279</v>
      </c>
    </row>
    <row r="938" spans="1:3" ht="12.75">
      <c r="A938" s="301"/>
      <c r="B938" s="302" t="s">
        <v>5680</v>
      </c>
      <c r="C938" s="303" t="s">
        <v>4226</v>
      </c>
    </row>
    <row r="939" spans="1:3" ht="12.75">
      <c r="A939" s="304"/>
      <c r="B939" s="305" t="s">
        <v>2618</v>
      </c>
      <c r="C939" s="306" t="s">
        <v>3277</v>
      </c>
    </row>
    <row r="940" spans="1:3" ht="12.75">
      <c r="A940" s="310" t="s">
        <v>3280</v>
      </c>
      <c r="B940" s="299"/>
      <c r="C940" s="300" t="s">
        <v>4227</v>
      </c>
    </row>
    <row r="941" spans="1:3" ht="12.75">
      <c r="A941" s="301"/>
      <c r="B941" s="302" t="s">
        <v>1753</v>
      </c>
      <c r="C941" s="303" t="s">
        <v>4228</v>
      </c>
    </row>
    <row r="942" spans="1:3" ht="12.75">
      <c r="A942" s="304"/>
      <c r="B942" s="305" t="s">
        <v>2849</v>
      </c>
      <c r="C942" s="306" t="s">
        <v>3281</v>
      </c>
    </row>
    <row r="943" spans="1:3" ht="12.75">
      <c r="A943" s="298" t="s">
        <v>3282</v>
      </c>
      <c r="B943" s="299"/>
      <c r="C943" s="300" t="s">
        <v>1294</v>
      </c>
    </row>
    <row r="944" spans="1:3" ht="12.75">
      <c r="A944" s="301"/>
      <c r="B944" s="302" t="s">
        <v>3283</v>
      </c>
      <c r="C944" s="303" t="s">
        <v>4229</v>
      </c>
    </row>
    <row r="945" spans="1:3" ht="12.75">
      <c r="A945" s="304"/>
      <c r="B945" s="305" t="s">
        <v>3284</v>
      </c>
      <c r="C945" s="306" t="s">
        <v>3285</v>
      </c>
    </row>
    <row r="946" spans="1:3" ht="12.75">
      <c r="A946" s="298" t="s">
        <v>3286</v>
      </c>
      <c r="B946" s="299"/>
      <c r="C946" s="300" t="s">
        <v>4230</v>
      </c>
    </row>
    <row r="947" spans="1:3" ht="12.75">
      <c r="A947" s="301"/>
      <c r="B947" s="302" t="s">
        <v>3283</v>
      </c>
      <c r="C947" s="303" t="s">
        <v>5452</v>
      </c>
    </row>
    <row r="948" spans="1:3" ht="12.75">
      <c r="A948" s="304"/>
      <c r="B948" s="305" t="s">
        <v>3284</v>
      </c>
      <c r="C948" s="306" t="s">
        <v>3287</v>
      </c>
    </row>
    <row r="949" spans="1:3" ht="12.75">
      <c r="A949" s="298" t="s">
        <v>3288</v>
      </c>
      <c r="B949" s="299"/>
      <c r="C949" s="300" t="s">
        <v>1295</v>
      </c>
    </row>
    <row r="950" spans="1:3" ht="12.75">
      <c r="A950" s="301"/>
      <c r="B950" s="302" t="s">
        <v>3283</v>
      </c>
      <c r="C950" s="303" t="s">
        <v>4229</v>
      </c>
    </row>
    <row r="951" spans="1:3" ht="12.75">
      <c r="A951" s="304"/>
      <c r="B951" s="305" t="s">
        <v>3284</v>
      </c>
      <c r="C951" s="306" t="s">
        <v>3285</v>
      </c>
    </row>
    <row r="952" spans="1:3" ht="12.75">
      <c r="A952" s="298" t="s">
        <v>3289</v>
      </c>
      <c r="B952" s="299"/>
      <c r="C952" s="300" t="s">
        <v>1296</v>
      </c>
    </row>
    <row r="953" spans="1:3" ht="12.75">
      <c r="A953" s="301"/>
      <c r="B953" s="302" t="s">
        <v>5454</v>
      </c>
      <c r="C953" s="303" t="s">
        <v>5453</v>
      </c>
    </row>
    <row r="954" spans="1:3" ht="12.75">
      <c r="A954" s="304"/>
      <c r="B954" s="305" t="s">
        <v>465</v>
      </c>
      <c r="C954" s="306" t="s">
        <v>3290</v>
      </c>
    </row>
    <row r="955" spans="1:3" ht="12.75">
      <c r="A955" s="298" t="s">
        <v>3674</v>
      </c>
      <c r="B955" s="299"/>
      <c r="C955" s="300" t="s">
        <v>1297</v>
      </c>
    </row>
    <row r="956" spans="1:3" ht="12.75">
      <c r="A956" s="301"/>
      <c r="B956" s="302" t="s">
        <v>5454</v>
      </c>
      <c r="C956" s="303" t="s">
        <v>5453</v>
      </c>
    </row>
    <row r="957" spans="1:3" ht="12.75">
      <c r="A957" s="304"/>
      <c r="B957" s="305" t="s">
        <v>465</v>
      </c>
      <c r="C957" s="306" t="s">
        <v>3290</v>
      </c>
    </row>
    <row r="958" spans="1:3" ht="12.75">
      <c r="A958" s="298" t="s">
        <v>3675</v>
      </c>
      <c r="B958" s="299"/>
      <c r="C958" s="300" t="s">
        <v>5455</v>
      </c>
    </row>
    <row r="959" spans="1:3" ht="12.75">
      <c r="A959" s="301"/>
      <c r="B959" s="302" t="s">
        <v>3283</v>
      </c>
      <c r="C959" s="303" t="s">
        <v>5456</v>
      </c>
    </row>
    <row r="960" spans="1:3" ht="12.75">
      <c r="A960" s="304"/>
      <c r="B960" s="305" t="s">
        <v>3284</v>
      </c>
      <c r="C960" s="306" t="s">
        <v>3676</v>
      </c>
    </row>
    <row r="961" spans="1:3" ht="12.75">
      <c r="A961" s="298" t="s">
        <v>3677</v>
      </c>
      <c r="B961" s="299"/>
      <c r="C961" s="300" t="s">
        <v>3678</v>
      </c>
    </row>
    <row r="962" spans="1:3" ht="12.75">
      <c r="A962" s="301"/>
      <c r="B962" s="302" t="s">
        <v>3283</v>
      </c>
      <c r="C962" s="303" t="s">
        <v>3679</v>
      </c>
    </row>
    <row r="963" spans="1:3" ht="12.75">
      <c r="A963" s="304"/>
      <c r="B963" s="305" t="s">
        <v>3284</v>
      </c>
      <c r="C963" s="306" t="s">
        <v>3680</v>
      </c>
    </row>
    <row r="964" spans="1:3" ht="12.75">
      <c r="A964" s="298" t="s">
        <v>3681</v>
      </c>
      <c r="B964" s="299"/>
      <c r="C964" s="300" t="s">
        <v>3682</v>
      </c>
    </row>
    <row r="965" spans="1:3" ht="12.75">
      <c r="A965" s="301"/>
      <c r="B965" s="302" t="s">
        <v>3283</v>
      </c>
      <c r="C965" s="303" t="s">
        <v>3683</v>
      </c>
    </row>
    <row r="966" spans="1:3" ht="12.75">
      <c r="A966" s="304"/>
      <c r="B966" s="305" t="s">
        <v>3284</v>
      </c>
      <c r="C966" s="306" t="s">
        <v>3684</v>
      </c>
    </row>
    <row r="967" spans="1:3" ht="12.75">
      <c r="A967" s="298" t="s">
        <v>3685</v>
      </c>
      <c r="B967" s="299"/>
      <c r="C967" s="300" t="s">
        <v>1298</v>
      </c>
    </row>
    <row r="968" spans="1:3" ht="12.75">
      <c r="A968" s="301"/>
      <c r="B968" s="302" t="s">
        <v>3283</v>
      </c>
      <c r="C968" s="303" t="s">
        <v>3686</v>
      </c>
    </row>
    <row r="969" spans="1:3" ht="12.75">
      <c r="A969" s="304"/>
      <c r="B969" s="305" t="s">
        <v>3284</v>
      </c>
      <c r="C969" s="306" t="s">
        <v>3687</v>
      </c>
    </row>
    <row r="970" spans="1:3" ht="12.75">
      <c r="A970" s="298" t="s">
        <v>3688</v>
      </c>
      <c r="B970" s="299"/>
      <c r="C970" s="300" t="s">
        <v>1299</v>
      </c>
    </row>
    <row r="971" spans="1:3" ht="12.75">
      <c r="A971" s="301"/>
      <c r="B971" s="302" t="s">
        <v>5454</v>
      </c>
      <c r="C971" s="303" t="s">
        <v>3689</v>
      </c>
    </row>
    <row r="972" spans="1:3" ht="12.75">
      <c r="A972" s="304"/>
      <c r="B972" s="305" t="s">
        <v>3690</v>
      </c>
      <c r="C972" s="306" t="s">
        <v>2108</v>
      </c>
    </row>
    <row r="973" spans="1:3" ht="12.75">
      <c r="A973" s="298" t="s">
        <v>2109</v>
      </c>
      <c r="B973" s="299"/>
      <c r="C973" s="300" t="s">
        <v>1300</v>
      </c>
    </row>
    <row r="974" spans="1:3" ht="12.75">
      <c r="A974" s="301"/>
      <c r="B974" s="302" t="s">
        <v>3283</v>
      </c>
      <c r="C974" s="303" t="s">
        <v>2110</v>
      </c>
    </row>
    <row r="975" spans="1:3" ht="12.75">
      <c r="A975" s="304"/>
      <c r="B975" s="305" t="s">
        <v>3284</v>
      </c>
      <c r="C975" s="306" t="s">
        <v>2111</v>
      </c>
    </row>
    <row r="976" spans="1:3" ht="12.75">
      <c r="A976" s="298" t="s">
        <v>2112</v>
      </c>
      <c r="B976" s="299"/>
      <c r="C976" s="300" t="s">
        <v>1301</v>
      </c>
    </row>
    <row r="977" spans="1:3" ht="12.75">
      <c r="A977" s="301"/>
      <c r="B977" s="302" t="s">
        <v>3283</v>
      </c>
      <c r="C977" s="303" t="s">
        <v>2113</v>
      </c>
    </row>
    <row r="978" spans="1:3" ht="12.75">
      <c r="A978" s="304"/>
      <c r="B978" s="305" t="s">
        <v>3284</v>
      </c>
      <c r="C978" s="306" t="s">
        <v>2114</v>
      </c>
    </row>
    <row r="979" spans="1:3" ht="12.75">
      <c r="A979" s="298" t="s">
        <v>2115</v>
      </c>
      <c r="B979" s="299"/>
      <c r="C979" s="309" t="s">
        <v>2116</v>
      </c>
    </row>
    <row r="980" spans="1:3" ht="25.5">
      <c r="A980" s="301"/>
      <c r="B980" s="302" t="s">
        <v>3283</v>
      </c>
      <c r="C980" s="320" t="s">
        <v>2117</v>
      </c>
    </row>
    <row r="981" spans="1:3" ht="12.75">
      <c r="A981" s="304"/>
      <c r="B981" s="305" t="s">
        <v>3284</v>
      </c>
      <c r="C981" s="306" t="s">
        <v>2118</v>
      </c>
    </row>
    <row r="982" spans="1:3" ht="12.75">
      <c r="A982" s="298" t="s">
        <v>2119</v>
      </c>
      <c r="B982" s="299"/>
      <c r="C982" s="300" t="s">
        <v>1302</v>
      </c>
    </row>
    <row r="983" spans="1:3" ht="12.75">
      <c r="A983" s="301"/>
      <c r="B983" s="302" t="s">
        <v>5680</v>
      </c>
      <c r="C983" s="303" t="s">
        <v>2120</v>
      </c>
    </row>
    <row r="984" spans="1:3" ht="12.75">
      <c r="A984" s="304"/>
      <c r="B984" s="305" t="s">
        <v>2618</v>
      </c>
      <c r="C984" s="306" t="s">
        <v>2121</v>
      </c>
    </row>
    <row r="985" spans="1:3" ht="12.75">
      <c r="A985" s="298" t="s">
        <v>2122</v>
      </c>
      <c r="B985" s="299"/>
      <c r="C985" s="300" t="s">
        <v>1303</v>
      </c>
    </row>
    <row r="986" spans="1:3" ht="12.75">
      <c r="A986" s="301"/>
      <c r="B986" s="302" t="s">
        <v>1753</v>
      </c>
      <c r="C986" s="307" t="s">
        <v>3686</v>
      </c>
    </row>
    <row r="987" spans="1:3" ht="12.75">
      <c r="A987" s="304"/>
      <c r="B987" s="305" t="s">
        <v>2849</v>
      </c>
      <c r="C987" s="306" t="s">
        <v>2123</v>
      </c>
    </row>
    <row r="988" spans="1:3" ht="12.75">
      <c r="A988" s="298" t="s">
        <v>2124</v>
      </c>
      <c r="B988" s="299"/>
      <c r="C988" s="300" t="s">
        <v>1304</v>
      </c>
    </row>
    <row r="989" spans="1:3" ht="12.75">
      <c r="A989" s="301"/>
      <c r="B989" s="302" t="s">
        <v>1753</v>
      </c>
      <c r="C989" s="303" t="s">
        <v>3686</v>
      </c>
    </row>
    <row r="990" spans="1:3" ht="12.75">
      <c r="A990" s="304"/>
      <c r="B990" s="305" t="s">
        <v>2849</v>
      </c>
      <c r="C990" s="306" t="s">
        <v>2123</v>
      </c>
    </row>
    <row r="991" spans="1:3" ht="12.75">
      <c r="A991" s="298" t="s">
        <v>2125</v>
      </c>
      <c r="B991" s="299"/>
      <c r="C991" s="300" t="s">
        <v>1305</v>
      </c>
    </row>
    <row r="992" spans="1:3" ht="12.75">
      <c r="A992" s="301"/>
      <c r="B992" s="302" t="s">
        <v>1753</v>
      </c>
      <c r="C992" s="303" t="s">
        <v>3686</v>
      </c>
    </row>
    <row r="993" spans="1:3" ht="12.75">
      <c r="A993" s="304"/>
      <c r="B993" s="305" t="s">
        <v>2849</v>
      </c>
      <c r="C993" s="306" t="s">
        <v>2123</v>
      </c>
    </row>
    <row r="994" spans="1:3" ht="12.75">
      <c r="A994" s="298" t="s">
        <v>2126</v>
      </c>
      <c r="B994" s="299"/>
      <c r="C994" s="300" t="s">
        <v>2127</v>
      </c>
    </row>
    <row r="995" spans="1:3" ht="12.75">
      <c r="A995" s="301"/>
      <c r="B995" s="302" t="s">
        <v>5680</v>
      </c>
      <c r="C995" s="303" t="s">
        <v>5458</v>
      </c>
    </row>
    <row r="996" spans="1:3" ht="12.75">
      <c r="A996" s="304"/>
      <c r="B996" s="305" t="s">
        <v>2618</v>
      </c>
      <c r="C996" s="306" t="s">
        <v>2128</v>
      </c>
    </row>
    <row r="997" spans="1:3" ht="12.75">
      <c r="A997" s="298" t="s">
        <v>2129</v>
      </c>
      <c r="B997" s="299"/>
      <c r="C997" s="300" t="s">
        <v>5457</v>
      </c>
    </row>
    <row r="998" spans="1:3" ht="12.75">
      <c r="A998" s="301"/>
      <c r="B998" s="302" t="s">
        <v>5680</v>
      </c>
      <c r="C998" s="303" t="s">
        <v>5458</v>
      </c>
    </row>
    <row r="999" spans="1:3" ht="12.75">
      <c r="A999" s="304"/>
      <c r="B999" s="305" t="s">
        <v>2618</v>
      </c>
      <c r="C999" s="306" t="s">
        <v>2128</v>
      </c>
    </row>
    <row r="1000" spans="1:3" ht="12.75">
      <c r="A1000" s="298" t="s">
        <v>2130</v>
      </c>
      <c r="B1000" s="299"/>
      <c r="C1000" s="300" t="s">
        <v>5459</v>
      </c>
    </row>
    <row r="1001" spans="1:3" ht="12.75">
      <c r="A1001" s="301"/>
      <c r="B1001" s="302" t="s">
        <v>5680</v>
      </c>
      <c r="C1001" s="303" t="s">
        <v>5458</v>
      </c>
    </row>
    <row r="1002" spans="1:3" ht="12.75">
      <c r="A1002" s="304"/>
      <c r="B1002" s="305" t="s">
        <v>2618</v>
      </c>
      <c r="C1002" s="306" t="s">
        <v>2128</v>
      </c>
    </row>
    <row r="1003" spans="1:3" ht="12.75">
      <c r="A1003" s="298" t="s">
        <v>2131</v>
      </c>
      <c r="B1003" s="299"/>
      <c r="C1003" s="300" t="s">
        <v>5586</v>
      </c>
    </row>
    <row r="1004" spans="1:3" ht="12.75">
      <c r="A1004" s="301"/>
      <c r="B1004" s="302" t="s">
        <v>5680</v>
      </c>
      <c r="C1004" s="303" t="s">
        <v>5458</v>
      </c>
    </row>
    <row r="1005" spans="1:3" ht="12.75">
      <c r="A1005" s="304"/>
      <c r="B1005" s="305" t="s">
        <v>2618</v>
      </c>
      <c r="C1005" s="306" t="s">
        <v>2128</v>
      </c>
    </row>
    <row r="1006" spans="1:3" ht="12.75">
      <c r="A1006" s="298" t="s">
        <v>2132</v>
      </c>
      <c r="B1006" s="299"/>
      <c r="C1006" s="300" t="s">
        <v>5460</v>
      </c>
    </row>
    <row r="1007" spans="1:3" ht="12.75">
      <c r="A1007" s="301"/>
      <c r="B1007" s="302" t="s">
        <v>5680</v>
      </c>
      <c r="C1007" s="303" t="s">
        <v>5458</v>
      </c>
    </row>
    <row r="1008" spans="1:3" ht="12.75">
      <c r="A1008" s="304"/>
      <c r="B1008" s="305" t="s">
        <v>2618</v>
      </c>
      <c r="C1008" s="306" t="s">
        <v>2128</v>
      </c>
    </row>
    <row r="1009" spans="1:3" ht="12.75">
      <c r="A1009" s="298" t="s">
        <v>2133</v>
      </c>
      <c r="B1009" s="299"/>
      <c r="C1009" s="300" t="s">
        <v>4117</v>
      </c>
    </row>
    <row r="1010" spans="1:3" ht="12.75">
      <c r="A1010" s="301"/>
      <c r="B1010" s="302" t="s">
        <v>5680</v>
      </c>
      <c r="C1010" s="303" t="s">
        <v>5461</v>
      </c>
    </row>
    <row r="1011" spans="1:3" ht="12.75">
      <c r="A1011" s="304"/>
      <c r="B1011" s="305" t="s">
        <v>2618</v>
      </c>
      <c r="C1011" s="306" t="s">
        <v>2134</v>
      </c>
    </row>
    <row r="1012" spans="1:3" ht="12.75">
      <c r="A1012" s="298" t="s">
        <v>2135</v>
      </c>
      <c r="B1012" s="299"/>
      <c r="C1012" s="300" t="s">
        <v>4118</v>
      </c>
    </row>
    <row r="1013" spans="1:3" ht="12.75">
      <c r="A1013" s="301"/>
      <c r="B1013" s="302" t="s">
        <v>5680</v>
      </c>
      <c r="C1013" s="303" t="s">
        <v>5461</v>
      </c>
    </row>
    <row r="1014" spans="1:3" ht="12.75">
      <c r="A1014" s="304"/>
      <c r="B1014" s="305" t="s">
        <v>2618</v>
      </c>
      <c r="C1014" s="306" t="s">
        <v>2134</v>
      </c>
    </row>
    <row r="1015" spans="1:3" ht="12.75">
      <c r="A1015" s="298" t="s">
        <v>2136</v>
      </c>
      <c r="B1015" s="299"/>
      <c r="C1015" s="300" t="s">
        <v>4119</v>
      </c>
    </row>
    <row r="1016" spans="1:3" ht="12.75">
      <c r="A1016" s="301"/>
      <c r="B1016" s="302" t="s">
        <v>5680</v>
      </c>
      <c r="C1016" s="303" t="s">
        <v>5461</v>
      </c>
    </row>
    <row r="1017" spans="1:3" ht="12.75">
      <c r="A1017" s="304"/>
      <c r="B1017" s="305" t="s">
        <v>2618</v>
      </c>
      <c r="C1017" s="306" t="s">
        <v>2134</v>
      </c>
    </row>
    <row r="1018" spans="1:3" ht="12.75">
      <c r="A1018" s="298" t="s">
        <v>2137</v>
      </c>
      <c r="B1018" s="299"/>
      <c r="C1018" s="300" t="s">
        <v>4120</v>
      </c>
    </row>
    <row r="1019" spans="1:3" ht="12.75">
      <c r="A1019" s="301"/>
      <c r="B1019" s="302" t="s">
        <v>5680</v>
      </c>
      <c r="C1019" s="303" t="s">
        <v>5461</v>
      </c>
    </row>
    <row r="1020" spans="1:3" ht="12.75">
      <c r="A1020" s="304"/>
      <c r="B1020" s="305" t="s">
        <v>2618</v>
      </c>
      <c r="C1020" s="306" t="s">
        <v>2134</v>
      </c>
    </row>
    <row r="1021" spans="1:3" ht="12.75">
      <c r="A1021" s="298" t="s">
        <v>2138</v>
      </c>
      <c r="B1021" s="299"/>
      <c r="C1021" s="317" t="s">
        <v>2139</v>
      </c>
    </row>
    <row r="1022" spans="1:3" ht="12.75">
      <c r="A1022" s="301"/>
      <c r="B1022" s="302" t="s">
        <v>5680</v>
      </c>
      <c r="C1022" s="303" t="s">
        <v>5461</v>
      </c>
    </row>
    <row r="1023" spans="1:3" ht="12.75">
      <c r="A1023" s="304"/>
      <c r="B1023" s="305" t="s">
        <v>2618</v>
      </c>
      <c r="C1023" s="306" t="s">
        <v>2134</v>
      </c>
    </row>
    <row r="1024" spans="1:3" ht="12.75">
      <c r="A1024" s="298" t="s">
        <v>2140</v>
      </c>
      <c r="B1024" s="299"/>
      <c r="C1024" s="317" t="s">
        <v>2141</v>
      </c>
    </row>
    <row r="1025" spans="1:3" ht="12.75">
      <c r="A1025" s="301"/>
      <c r="B1025" s="302" t="s">
        <v>5680</v>
      </c>
      <c r="C1025" s="303" t="s">
        <v>5461</v>
      </c>
    </row>
    <row r="1026" spans="1:3" ht="12.75">
      <c r="A1026" s="304"/>
      <c r="B1026" s="305" t="s">
        <v>2618</v>
      </c>
      <c r="C1026" s="306" t="s">
        <v>2134</v>
      </c>
    </row>
    <row r="1027" spans="1:3" ht="12.75">
      <c r="A1027" s="298" t="s">
        <v>2142</v>
      </c>
      <c r="B1027" s="299"/>
      <c r="C1027" s="317" t="s">
        <v>2143</v>
      </c>
    </row>
    <row r="1028" spans="1:3" ht="12.75">
      <c r="A1028" s="301"/>
      <c r="B1028" s="302" t="s">
        <v>5680</v>
      </c>
      <c r="C1028" s="303" t="s">
        <v>5461</v>
      </c>
    </row>
    <row r="1029" spans="1:3" ht="12.75">
      <c r="A1029" s="304"/>
      <c r="B1029" s="305" t="s">
        <v>2618</v>
      </c>
      <c r="C1029" s="306" t="s">
        <v>2134</v>
      </c>
    </row>
    <row r="1030" spans="1:3" ht="12.75">
      <c r="A1030" s="298" t="s">
        <v>2144</v>
      </c>
      <c r="B1030" s="299"/>
      <c r="C1030" s="317" t="s">
        <v>2145</v>
      </c>
    </row>
    <row r="1031" spans="1:3" ht="12.75">
      <c r="A1031" s="301"/>
      <c r="B1031" s="302" t="s">
        <v>5680</v>
      </c>
      <c r="C1031" s="303" t="s">
        <v>5461</v>
      </c>
    </row>
    <row r="1032" spans="1:3" ht="12.75">
      <c r="A1032" s="304"/>
      <c r="B1032" s="305" t="s">
        <v>2618</v>
      </c>
      <c r="C1032" s="306" t="s">
        <v>2134</v>
      </c>
    </row>
    <row r="1033" spans="1:3" ht="12.75">
      <c r="A1033" s="310" t="s">
        <v>2146</v>
      </c>
      <c r="B1033" s="299"/>
      <c r="C1033" s="317" t="s">
        <v>2147</v>
      </c>
    </row>
    <row r="1034" spans="1:3" ht="12.75">
      <c r="A1034" s="301"/>
      <c r="B1034" s="302" t="s">
        <v>5680</v>
      </c>
      <c r="C1034" s="303" t="s">
        <v>5461</v>
      </c>
    </row>
    <row r="1035" spans="1:3" ht="12.75">
      <c r="A1035" s="304"/>
      <c r="B1035" s="305" t="s">
        <v>2618</v>
      </c>
      <c r="C1035" s="306" t="s">
        <v>2134</v>
      </c>
    </row>
    <row r="1036" spans="1:3" ht="12.75">
      <c r="A1036" s="298" t="s">
        <v>2148</v>
      </c>
      <c r="B1036" s="299"/>
      <c r="C1036" s="317" t="s">
        <v>2149</v>
      </c>
    </row>
    <row r="1037" spans="1:3" ht="12.75">
      <c r="A1037" s="301"/>
      <c r="B1037" s="302" t="s">
        <v>5680</v>
      </c>
      <c r="C1037" s="303" t="s">
        <v>5461</v>
      </c>
    </row>
    <row r="1038" spans="1:3" ht="12.75">
      <c r="A1038" s="304"/>
      <c r="B1038" s="305" t="s">
        <v>2618</v>
      </c>
      <c r="C1038" s="306" t="s">
        <v>2134</v>
      </c>
    </row>
    <row r="1039" spans="1:3" ht="12.75">
      <c r="A1039" s="298" t="s">
        <v>2150</v>
      </c>
      <c r="B1039" s="299"/>
      <c r="C1039" s="317" t="s">
        <v>2151</v>
      </c>
    </row>
    <row r="1040" spans="1:3" ht="12.75">
      <c r="A1040" s="301"/>
      <c r="B1040" s="302" t="s">
        <v>5680</v>
      </c>
      <c r="C1040" s="303" t="s">
        <v>5461</v>
      </c>
    </row>
    <row r="1041" spans="1:3" ht="12.75">
      <c r="A1041" s="304"/>
      <c r="B1041" s="305" t="s">
        <v>2618</v>
      </c>
      <c r="C1041" s="306" t="s">
        <v>2134</v>
      </c>
    </row>
    <row r="1042" spans="1:3" ht="12.75">
      <c r="A1042" s="298" t="s">
        <v>2152</v>
      </c>
      <c r="B1042" s="299"/>
      <c r="C1042" s="300" t="s">
        <v>1654</v>
      </c>
    </row>
    <row r="1043" spans="1:3" ht="12.75">
      <c r="A1043" s="301"/>
      <c r="B1043" s="302" t="s">
        <v>5454</v>
      </c>
      <c r="C1043" s="303" t="s">
        <v>5462</v>
      </c>
    </row>
    <row r="1044" spans="1:3" ht="12.75">
      <c r="A1044" s="304"/>
      <c r="B1044" s="305" t="s">
        <v>3690</v>
      </c>
      <c r="C1044" s="306" t="s">
        <v>2153</v>
      </c>
    </row>
    <row r="1045" spans="1:3" ht="12.75">
      <c r="A1045" s="298" t="s">
        <v>2154</v>
      </c>
      <c r="B1045" s="299"/>
      <c r="C1045" s="300" t="s">
        <v>4121</v>
      </c>
    </row>
    <row r="1046" spans="1:3" ht="12.75">
      <c r="A1046" s="301"/>
      <c r="B1046" s="302" t="s">
        <v>5454</v>
      </c>
      <c r="C1046" s="303" t="s">
        <v>5463</v>
      </c>
    </row>
    <row r="1047" spans="1:3" ht="12.75">
      <c r="A1047" s="304"/>
      <c r="B1047" s="305" t="s">
        <v>3690</v>
      </c>
      <c r="C1047" s="306" t="s">
        <v>2153</v>
      </c>
    </row>
    <row r="1048" spans="1:3" ht="12.75">
      <c r="A1048" s="930" t="s">
        <v>2155</v>
      </c>
      <c r="B1048" s="931"/>
      <c r="C1048" s="932"/>
    </row>
    <row r="1049" spans="1:3" ht="12.75">
      <c r="A1049" s="298" t="s">
        <v>2156</v>
      </c>
      <c r="B1049" s="299"/>
      <c r="C1049" s="300" t="s">
        <v>2157</v>
      </c>
    </row>
    <row r="1050" spans="1:3" ht="12.75">
      <c r="A1050" s="301"/>
      <c r="B1050" s="302" t="s">
        <v>2158</v>
      </c>
      <c r="C1050" s="303" t="s">
        <v>2159</v>
      </c>
    </row>
    <row r="1051" spans="1:3" ht="14.25">
      <c r="A1051" s="304"/>
      <c r="B1051" s="305" t="s">
        <v>3308</v>
      </c>
      <c r="C1051" s="306" t="s">
        <v>1306</v>
      </c>
    </row>
    <row r="1052" spans="1:3" ht="12.75">
      <c r="A1052" s="298" t="s">
        <v>3309</v>
      </c>
      <c r="B1052" s="299"/>
      <c r="C1052" s="300" t="s">
        <v>1307</v>
      </c>
    </row>
    <row r="1053" spans="1:3" ht="12.75">
      <c r="A1053" s="301"/>
      <c r="B1053" s="302" t="s">
        <v>2158</v>
      </c>
      <c r="C1053" s="303" t="s">
        <v>2159</v>
      </c>
    </row>
    <row r="1054" spans="1:3" ht="12.75">
      <c r="A1054" s="304"/>
      <c r="B1054" s="305" t="s">
        <v>3308</v>
      </c>
      <c r="C1054" s="306" t="s">
        <v>3310</v>
      </c>
    </row>
    <row r="1055" spans="1:3" ht="12.75">
      <c r="A1055" s="298" t="s">
        <v>3311</v>
      </c>
      <c r="B1055" s="299"/>
      <c r="C1055" s="300" t="s">
        <v>3312</v>
      </c>
    </row>
    <row r="1056" spans="1:3" ht="12.75">
      <c r="A1056" s="301"/>
      <c r="B1056" s="302" t="s">
        <v>2158</v>
      </c>
      <c r="C1056" s="303" t="s">
        <v>2159</v>
      </c>
    </row>
    <row r="1057" spans="1:3" ht="12.75">
      <c r="A1057" s="304"/>
      <c r="B1057" s="305" t="s">
        <v>3308</v>
      </c>
      <c r="C1057" s="306" t="s">
        <v>3313</v>
      </c>
    </row>
    <row r="1058" spans="1:3" ht="12.75">
      <c r="A1058" s="298" t="s">
        <v>3314</v>
      </c>
      <c r="B1058" s="299"/>
      <c r="C1058" s="316" t="s">
        <v>2201</v>
      </c>
    </row>
    <row r="1059" spans="1:3" ht="12.75">
      <c r="A1059" s="301"/>
      <c r="B1059" s="302" t="s">
        <v>2158</v>
      </c>
      <c r="C1059" s="303" t="s">
        <v>2159</v>
      </c>
    </row>
    <row r="1060" spans="1:3" ht="12.75">
      <c r="A1060" s="304"/>
      <c r="B1060" s="305" t="s">
        <v>3308</v>
      </c>
      <c r="C1060" s="306" t="s">
        <v>2202</v>
      </c>
    </row>
    <row r="1061" spans="1:3" ht="12.75">
      <c r="A1061" s="298" t="s">
        <v>2203</v>
      </c>
      <c r="B1061" s="299"/>
      <c r="C1061" s="300" t="s">
        <v>2204</v>
      </c>
    </row>
    <row r="1062" spans="1:3" ht="12.75">
      <c r="A1062" s="301"/>
      <c r="B1062" s="302" t="s">
        <v>2158</v>
      </c>
      <c r="C1062" s="303" t="s">
        <v>2159</v>
      </c>
    </row>
    <row r="1063" spans="1:3" ht="12.75">
      <c r="A1063" s="304"/>
      <c r="B1063" s="305" t="s">
        <v>3308</v>
      </c>
      <c r="C1063" s="306" t="s">
        <v>2205</v>
      </c>
    </row>
    <row r="1064" spans="1:3" ht="12.75">
      <c r="A1064" s="298" t="s">
        <v>2206</v>
      </c>
      <c r="B1064" s="299"/>
      <c r="C1064" s="316" t="s">
        <v>2207</v>
      </c>
    </row>
    <row r="1065" spans="1:3" ht="12.75">
      <c r="A1065" s="301"/>
      <c r="B1065" s="302" t="s">
        <v>2158</v>
      </c>
      <c r="C1065" s="303" t="s">
        <v>2159</v>
      </c>
    </row>
    <row r="1066" spans="1:3" ht="12.75">
      <c r="A1066" s="304"/>
      <c r="B1066" s="305" t="s">
        <v>3308</v>
      </c>
      <c r="C1066" s="306" t="s">
        <v>2208</v>
      </c>
    </row>
    <row r="1067" spans="1:3" ht="12.75">
      <c r="A1067" s="298" t="s">
        <v>2209</v>
      </c>
      <c r="B1067" s="299"/>
      <c r="C1067" s="316" t="s">
        <v>2210</v>
      </c>
    </row>
    <row r="1068" spans="1:3" ht="12.75">
      <c r="A1068" s="301"/>
      <c r="B1068" s="302" t="s">
        <v>2158</v>
      </c>
      <c r="C1068" s="303" t="s">
        <v>2159</v>
      </c>
    </row>
    <row r="1069" spans="1:3" ht="12.75">
      <c r="A1069" s="304"/>
      <c r="B1069" s="305" t="s">
        <v>3308</v>
      </c>
      <c r="C1069" s="306" t="s">
        <v>2211</v>
      </c>
    </row>
    <row r="1070" spans="1:3" ht="12.75">
      <c r="A1070" s="298" t="s">
        <v>2212</v>
      </c>
      <c r="B1070" s="299"/>
      <c r="C1070" s="316" t="s">
        <v>2213</v>
      </c>
    </row>
    <row r="1071" spans="1:3" ht="12.75">
      <c r="A1071" s="301"/>
      <c r="B1071" s="302" t="s">
        <v>2158</v>
      </c>
      <c r="C1071" s="303" t="s">
        <v>2159</v>
      </c>
    </row>
    <row r="1072" spans="1:3" ht="12.75">
      <c r="A1072" s="304"/>
      <c r="B1072" s="305" t="s">
        <v>3308</v>
      </c>
      <c r="C1072" s="306" t="s">
        <v>2214</v>
      </c>
    </row>
    <row r="1073" spans="1:3" ht="12.75">
      <c r="A1073" s="298" t="s">
        <v>2215</v>
      </c>
      <c r="B1073" s="299"/>
      <c r="C1073" s="300" t="s">
        <v>2216</v>
      </c>
    </row>
    <row r="1074" spans="1:3" ht="12.75">
      <c r="A1074" s="301"/>
      <c r="B1074" s="302" t="s">
        <v>2158</v>
      </c>
      <c r="C1074" s="303" t="s">
        <v>2159</v>
      </c>
    </row>
    <row r="1075" spans="1:3" ht="12.75">
      <c r="A1075" s="304"/>
      <c r="B1075" s="305" t="s">
        <v>3308</v>
      </c>
      <c r="C1075" s="306" t="s">
        <v>2217</v>
      </c>
    </row>
    <row r="1076" spans="1:3" ht="12.75">
      <c r="A1076" s="298" t="s">
        <v>2218</v>
      </c>
      <c r="B1076" s="299"/>
      <c r="C1076" s="300" t="s">
        <v>2219</v>
      </c>
    </row>
    <row r="1077" spans="1:3" ht="12.75">
      <c r="A1077" s="301"/>
      <c r="B1077" s="302" t="s">
        <v>2158</v>
      </c>
      <c r="C1077" s="303" t="s">
        <v>2159</v>
      </c>
    </row>
    <row r="1078" spans="1:3" ht="12.75">
      <c r="A1078" s="304"/>
      <c r="B1078" s="305" t="s">
        <v>3308</v>
      </c>
      <c r="C1078" s="306" t="s">
        <v>2220</v>
      </c>
    </row>
    <row r="1079" spans="1:3" ht="12.75">
      <c r="A1079" s="325" t="s">
        <v>2221</v>
      </c>
      <c r="B1079" s="299"/>
      <c r="C1079" s="316" t="s">
        <v>4086</v>
      </c>
    </row>
    <row r="1080" spans="1:3" ht="12.75">
      <c r="A1080" s="301"/>
      <c r="B1080" s="302" t="s">
        <v>2158</v>
      </c>
      <c r="C1080" s="307" t="s">
        <v>2159</v>
      </c>
    </row>
    <row r="1081" spans="1:3" ht="12.75">
      <c r="A1081" s="304"/>
      <c r="B1081" s="305" t="s">
        <v>3308</v>
      </c>
      <c r="C1081" s="306" t="s">
        <v>4087</v>
      </c>
    </row>
    <row r="1082" spans="1:3" ht="12.75">
      <c r="A1082" s="298" t="s">
        <v>4088</v>
      </c>
      <c r="B1082" s="299"/>
      <c r="C1082" s="316" t="s">
        <v>4089</v>
      </c>
    </row>
    <row r="1083" spans="1:3" ht="12.75">
      <c r="A1083" s="301"/>
      <c r="B1083" s="302" t="s">
        <v>2158</v>
      </c>
      <c r="C1083" s="303" t="s">
        <v>2159</v>
      </c>
    </row>
    <row r="1084" spans="1:3" ht="12.75">
      <c r="A1084" s="304"/>
      <c r="B1084" s="305" t="s">
        <v>3308</v>
      </c>
      <c r="C1084" s="306" t="s">
        <v>4090</v>
      </c>
    </row>
    <row r="1085" spans="1:3" ht="12.75">
      <c r="A1085" s="298" t="s">
        <v>4091</v>
      </c>
      <c r="B1085" s="299"/>
      <c r="C1085" s="316" t="s">
        <v>4092</v>
      </c>
    </row>
    <row r="1086" spans="1:3" ht="12.75">
      <c r="A1086" s="301"/>
      <c r="B1086" s="302" t="s">
        <v>2158</v>
      </c>
      <c r="C1086" s="303" t="s">
        <v>2159</v>
      </c>
    </row>
    <row r="1087" spans="1:3" ht="12.75">
      <c r="A1087" s="304"/>
      <c r="B1087" s="305" t="s">
        <v>3308</v>
      </c>
      <c r="C1087" s="306" t="s">
        <v>4093</v>
      </c>
    </row>
    <row r="1088" spans="1:3" ht="12.75">
      <c r="A1088" s="298" t="s">
        <v>4094</v>
      </c>
      <c r="B1088" s="299"/>
      <c r="C1088" s="316" t="s">
        <v>4095</v>
      </c>
    </row>
    <row r="1089" spans="1:3" ht="12.75">
      <c r="A1089" s="301"/>
      <c r="B1089" s="302" t="s">
        <v>2158</v>
      </c>
      <c r="C1089" s="303" t="s">
        <v>2159</v>
      </c>
    </row>
    <row r="1090" spans="1:3" ht="12.75">
      <c r="A1090" s="304"/>
      <c r="B1090" s="305" t="s">
        <v>3308</v>
      </c>
      <c r="C1090" s="306" t="s">
        <v>4096</v>
      </c>
    </row>
    <row r="1091" spans="1:3" ht="12.75">
      <c r="A1091" s="298" t="s">
        <v>255</v>
      </c>
      <c r="B1091" s="299"/>
      <c r="C1091" s="300" t="s">
        <v>256</v>
      </c>
    </row>
    <row r="1092" spans="1:3" ht="12.75">
      <c r="A1092" s="301"/>
      <c r="B1092" s="302" t="s">
        <v>2158</v>
      </c>
      <c r="C1092" s="303" t="s">
        <v>2159</v>
      </c>
    </row>
    <row r="1093" spans="1:3" ht="12.75">
      <c r="A1093" s="304"/>
      <c r="B1093" s="305" t="s">
        <v>3308</v>
      </c>
      <c r="C1093" s="306" t="s">
        <v>2217</v>
      </c>
    </row>
    <row r="1094" spans="1:3" ht="12.75">
      <c r="A1094" s="298" t="s">
        <v>257</v>
      </c>
      <c r="B1094" s="299"/>
      <c r="C1094" s="300" t="s">
        <v>258</v>
      </c>
    </row>
    <row r="1095" spans="1:3" ht="12.75">
      <c r="A1095" s="301"/>
      <c r="B1095" s="302" t="s">
        <v>2158</v>
      </c>
      <c r="C1095" s="303" t="s">
        <v>2159</v>
      </c>
    </row>
    <row r="1096" spans="1:3" ht="12.75">
      <c r="A1096" s="304"/>
      <c r="B1096" s="305" t="s">
        <v>3308</v>
      </c>
      <c r="C1096" s="306" t="s">
        <v>2220</v>
      </c>
    </row>
    <row r="1097" spans="1:3" ht="12.75">
      <c r="A1097" s="298" t="s">
        <v>259</v>
      </c>
      <c r="B1097" s="299"/>
      <c r="C1097" s="316" t="s">
        <v>260</v>
      </c>
    </row>
    <row r="1098" spans="1:3" ht="12.75">
      <c r="A1098" s="301"/>
      <c r="B1098" s="302" t="s">
        <v>2158</v>
      </c>
      <c r="C1098" s="303" t="s">
        <v>2159</v>
      </c>
    </row>
    <row r="1099" spans="1:3" ht="12.75">
      <c r="A1099" s="304"/>
      <c r="B1099" s="305" t="s">
        <v>3308</v>
      </c>
      <c r="C1099" s="306" t="s">
        <v>4087</v>
      </c>
    </row>
    <row r="1100" spans="1:3" ht="12.75">
      <c r="A1100" s="298" t="s">
        <v>261</v>
      </c>
      <c r="B1100" s="299"/>
      <c r="C1100" s="316" t="s">
        <v>262</v>
      </c>
    </row>
    <row r="1101" spans="1:3" ht="12.75">
      <c r="A1101" s="301"/>
      <c r="B1101" s="302" t="s">
        <v>2158</v>
      </c>
      <c r="C1101" s="303" t="s">
        <v>2159</v>
      </c>
    </row>
    <row r="1102" spans="1:3" ht="12.75">
      <c r="A1102" s="304"/>
      <c r="B1102" s="305" t="s">
        <v>3308</v>
      </c>
      <c r="C1102" s="306" t="s">
        <v>4090</v>
      </c>
    </row>
    <row r="1103" spans="1:3" ht="12.75">
      <c r="A1103" s="298" t="s">
        <v>263</v>
      </c>
      <c r="B1103" s="299"/>
      <c r="C1103" s="316" t="s">
        <v>264</v>
      </c>
    </row>
    <row r="1104" spans="1:3" ht="12.75">
      <c r="A1104" s="301"/>
      <c r="B1104" s="302" t="s">
        <v>2158</v>
      </c>
      <c r="C1104" s="303" t="s">
        <v>2159</v>
      </c>
    </row>
    <row r="1105" spans="1:3" ht="12.75">
      <c r="A1105" s="304"/>
      <c r="B1105" s="305" t="s">
        <v>3308</v>
      </c>
      <c r="C1105" s="306" t="s">
        <v>4093</v>
      </c>
    </row>
    <row r="1106" spans="1:3" ht="12.75">
      <c r="A1106" s="298" t="s">
        <v>265</v>
      </c>
      <c r="B1106" s="299"/>
      <c r="C1106" s="316" t="s">
        <v>262</v>
      </c>
    </row>
    <row r="1107" spans="1:3" ht="12.75">
      <c r="A1107" s="301"/>
      <c r="B1107" s="302" t="s">
        <v>2158</v>
      </c>
      <c r="C1107" s="303" t="s">
        <v>2159</v>
      </c>
    </row>
    <row r="1108" spans="1:3" ht="12.75">
      <c r="A1108" s="304"/>
      <c r="B1108" s="305" t="s">
        <v>3308</v>
      </c>
      <c r="C1108" s="306" t="s">
        <v>4096</v>
      </c>
    </row>
    <row r="1109" spans="1:3" ht="12.75">
      <c r="A1109" s="298" t="s">
        <v>266</v>
      </c>
      <c r="B1109" s="299"/>
      <c r="C1109" s="300" t="s">
        <v>1308</v>
      </c>
    </row>
    <row r="1110" spans="1:3" ht="12.75">
      <c r="A1110" s="301"/>
      <c r="B1110" s="302" t="s">
        <v>2158</v>
      </c>
      <c r="C1110" s="303" t="s">
        <v>2159</v>
      </c>
    </row>
    <row r="1111" spans="1:3" ht="27">
      <c r="A1111" s="304"/>
      <c r="B1111" s="305" t="s">
        <v>3308</v>
      </c>
      <c r="C1111" s="323" t="s">
        <v>1309</v>
      </c>
    </row>
    <row r="1112" spans="1:3" ht="12.75">
      <c r="A1112" s="298" t="s">
        <v>267</v>
      </c>
      <c r="B1112" s="299"/>
      <c r="C1112" s="317" t="s">
        <v>268</v>
      </c>
    </row>
    <row r="1113" spans="1:3" ht="12.75">
      <c r="A1113" s="301"/>
      <c r="B1113" s="302" t="s">
        <v>2158</v>
      </c>
      <c r="C1113" s="303" t="s">
        <v>2159</v>
      </c>
    </row>
    <row r="1114" spans="1:3" ht="25.5">
      <c r="A1114" s="304"/>
      <c r="B1114" s="305" t="s">
        <v>3308</v>
      </c>
      <c r="C1114" s="323" t="s">
        <v>269</v>
      </c>
    </row>
    <row r="1115" spans="1:3" ht="12.75">
      <c r="A1115" s="298" t="s">
        <v>270</v>
      </c>
      <c r="B1115" s="299"/>
      <c r="C1115" s="300" t="s">
        <v>3090</v>
      </c>
    </row>
    <row r="1116" spans="1:3" ht="12.75">
      <c r="A1116" s="301"/>
      <c r="B1116" s="302" t="s">
        <v>2158</v>
      </c>
      <c r="C1116" s="303" t="s">
        <v>2159</v>
      </c>
    </row>
    <row r="1117" spans="1:3" ht="25.5">
      <c r="A1117" s="304"/>
      <c r="B1117" s="305" t="s">
        <v>3308</v>
      </c>
      <c r="C1117" s="323" t="s">
        <v>271</v>
      </c>
    </row>
    <row r="1118" spans="1:3" ht="12.75">
      <c r="A1118" s="298" t="s">
        <v>272</v>
      </c>
      <c r="B1118" s="299"/>
      <c r="C1118" s="316" t="s">
        <v>273</v>
      </c>
    </row>
    <row r="1119" spans="1:3" ht="12.75">
      <c r="A1119" s="301"/>
      <c r="B1119" s="302" t="s">
        <v>2158</v>
      </c>
      <c r="C1119" s="303" t="s">
        <v>2159</v>
      </c>
    </row>
    <row r="1120" spans="1:3" ht="25.5">
      <c r="A1120" s="304"/>
      <c r="B1120" s="305" t="s">
        <v>3308</v>
      </c>
      <c r="C1120" s="323" t="s">
        <v>1321</v>
      </c>
    </row>
    <row r="1121" spans="1:3" ht="12.75">
      <c r="A1121" s="298" t="s">
        <v>1322</v>
      </c>
      <c r="B1121" s="299"/>
      <c r="C1121" s="316" t="s">
        <v>1323</v>
      </c>
    </row>
    <row r="1122" spans="1:3" ht="12.75">
      <c r="A1122" s="301"/>
      <c r="B1122" s="302" t="s">
        <v>2158</v>
      </c>
      <c r="C1122" s="307" t="s">
        <v>2159</v>
      </c>
    </row>
    <row r="1123" spans="1:3" ht="25.5">
      <c r="A1123" s="304"/>
      <c r="B1123" s="305" t="s">
        <v>3308</v>
      </c>
      <c r="C1123" s="323" t="s">
        <v>1324</v>
      </c>
    </row>
    <row r="1124" spans="1:3" ht="12.75">
      <c r="A1124" s="298" t="s">
        <v>1325</v>
      </c>
      <c r="B1124" s="299"/>
      <c r="C1124" s="317" t="s">
        <v>1326</v>
      </c>
    </row>
    <row r="1125" spans="1:3" ht="12.75">
      <c r="A1125" s="301"/>
      <c r="B1125" s="302" t="s">
        <v>2158</v>
      </c>
      <c r="C1125" s="303" t="s">
        <v>2159</v>
      </c>
    </row>
    <row r="1126" spans="1:3" ht="25.5">
      <c r="A1126" s="304"/>
      <c r="B1126" s="305" t="s">
        <v>3308</v>
      </c>
      <c r="C1126" s="323" t="s">
        <v>1324</v>
      </c>
    </row>
    <row r="1127" spans="1:3" ht="12.75">
      <c r="A1127" s="930" t="s">
        <v>5464</v>
      </c>
      <c r="B1127" s="931"/>
      <c r="C1127" s="932"/>
    </row>
    <row r="1128" spans="1:3" ht="12.75">
      <c r="A1128" s="298" t="s">
        <v>1327</v>
      </c>
      <c r="B1128" s="299"/>
      <c r="C1128" s="300" t="s">
        <v>5465</v>
      </c>
    </row>
    <row r="1129" spans="1:3" ht="12.75">
      <c r="A1129" s="301"/>
      <c r="B1129" s="302" t="s">
        <v>5680</v>
      </c>
      <c r="C1129" s="303" t="s">
        <v>5466</v>
      </c>
    </row>
    <row r="1130" spans="1:3" ht="12.75">
      <c r="A1130" s="304"/>
      <c r="B1130" s="305" t="s">
        <v>2618</v>
      </c>
      <c r="C1130" s="306" t="s">
        <v>1328</v>
      </c>
    </row>
    <row r="1131" spans="1:3" ht="12.75">
      <c r="A1131" s="298" t="s">
        <v>1329</v>
      </c>
      <c r="B1131" s="299"/>
      <c r="C1131" s="316" t="s">
        <v>1330</v>
      </c>
    </row>
    <row r="1132" spans="1:3" ht="12.75">
      <c r="A1132" s="301"/>
      <c r="B1132" s="302" t="s">
        <v>5680</v>
      </c>
      <c r="C1132" s="303" t="s">
        <v>5469</v>
      </c>
    </row>
    <row r="1133" spans="1:3" ht="12.75">
      <c r="A1133" s="304"/>
      <c r="B1133" s="305" t="s">
        <v>2618</v>
      </c>
      <c r="C1133" s="306" t="s">
        <v>1331</v>
      </c>
    </row>
    <row r="1134" spans="1:3" ht="12.75">
      <c r="A1134" s="298" t="s">
        <v>1332</v>
      </c>
      <c r="B1134" s="299"/>
      <c r="C1134" s="316" t="s">
        <v>1333</v>
      </c>
    </row>
    <row r="1135" spans="1:3" ht="12.75">
      <c r="A1135" s="301"/>
      <c r="B1135" s="302" t="s">
        <v>5680</v>
      </c>
      <c r="C1135" s="303" t="s">
        <v>5470</v>
      </c>
    </row>
    <row r="1136" spans="1:3" ht="12.75">
      <c r="A1136" s="304"/>
      <c r="B1136" s="305" t="s">
        <v>2618</v>
      </c>
      <c r="C1136" s="306" t="s">
        <v>1334</v>
      </c>
    </row>
    <row r="1137" spans="1:3" ht="12.75">
      <c r="A1137" s="298" t="s">
        <v>1335</v>
      </c>
      <c r="B1137" s="299"/>
      <c r="C1137" s="300" t="s">
        <v>1336</v>
      </c>
    </row>
    <row r="1138" spans="1:3" ht="12.75">
      <c r="A1138" s="301"/>
      <c r="B1138" s="302" t="s">
        <v>5680</v>
      </c>
      <c r="C1138" s="303" t="s">
        <v>5466</v>
      </c>
    </row>
    <row r="1139" spans="1:3" ht="12.75">
      <c r="A1139" s="304"/>
      <c r="B1139" s="305" t="s">
        <v>2618</v>
      </c>
      <c r="C1139" s="306" t="s">
        <v>1328</v>
      </c>
    </row>
    <row r="1140" spans="1:3" ht="12.75">
      <c r="A1140" s="298" t="s">
        <v>1337</v>
      </c>
      <c r="B1140" s="299"/>
      <c r="C1140" s="300" t="s">
        <v>1338</v>
      </c>
    </row>
    <row r="1141" spans="1:3" ht="12.75">
      <c r="A1141" s="301"/>
      <c r="B1141" s="302" t="s">
        <v>5680</v>
      </c>
      <c r="C1141" s="303" t="s">
        <v>5466</v>
      </c>
    </row>
    <row r="1142" spans="1:3" ht="12.75">
      <c r="A1142" s="304"/>
      <c r="B1142" s="305" t="s">
        <v>2618</v>
      </c>
      <c r="C1142" s="306" t="s">
        <v>1328</v>
      </c>
    </row>
    <row r="1143" spans="1:3" ht="12.75">
      <c r="A1143" s="298" t="s">
        <v>1339</v>
      </c>
      <c r="B1143" s="299"/>
      <c r="C1143" s="300" t="s">
        <v>1340</v>
      </c>
    </row>
    <row r="1144" spans="1:3" ht="12.75">
      <c r="A1144" s="301"/>
      <c r="B1144" s="302" t="s">
        <v>5680</v>
      </c>
      <c r="C1144" s="303" t="s">
        <v>5466</v>
      </c>
    </row>
    <row r="1145" spans="1:3" ht="12.75">
      <c r="A1145" s="304"/>
      <c r="B1145" s="305" t="s">
        <v>2618</v>
      </c>
      <c r="C1145" s="306" t="s">
        <v>1328</v>
      </c>
    </row>
    <row r="1146" spans="1:3" ht="12.75">
      <c r="A1146" s="298" t="s">
        <v>1341</v>
      </c>
      <c r="B1146" s="299"/>
      <c r="C1146" s="300" t="s">
        <v>1342</v>
      </c>
    </row>
    <row r="1147" spans="1:3" ht="12.75">
      <c r="A1147" s="301"/>
      <c r="B1147" s="302" t="s">
        <v>5680</v>
      </c>
      <c r="C1147" s="303" t="s">
        <v>5471</v>
      </c>
    </row>
    <row r="1148" spans="1:3" ht="12.75">
      <c r="A1148" s="304"/>
      <c r="B1148" s="305" t="s">
        <v>2618</v>
      </c>
      <c r="C1148" s="306" t="s">
        <v>1343</v>
      </c>
    </row>
    <row r="1149" spans="1:3" ht="12.75">
      <c r="A1149" s="298" t="s">
        <v>1344</v>
      </c>
      <c r="B1149" s="299"/>
      <c r="C1149" s="300" t="s">
        <v>1345</v>
      </c>
    </row>
    <row r="1150" spans="1:3" ht="12.75">
      <c r="A1150" s="301"/>
      <c r="B1150" s="302" t="s">
        <v>5680</v>
      </c>
      <c r="C1150" s="303" t="s">
        <v>5471</v>
      </c>
    </row>
    <row r="1151" spans="1:3" ht="12.75">
      <c r="A1151" s="304"/>
      <c r="B1151" s="305" t="s">
        <v>2618</v>
      </c>
      <c r="C1151" s="306" t="s">
        <v>1343</v>
      </c>
    </row>
    <row r="1152" spans="1:3" ht="12.75">
      <c r="A1152" s="298" t="s">
        <v>1346</v>
      </c>
      <c r="B1152" s="299"/>
      <c r="C1152" s="300" t="s">
        <v>1347</v>
      </c>
    </row>
    <row r="1153" spans="1:3" ht="12.75">
      <c r="A1153" s="301"/>
      <c r="B1153" s="302" t="s">
        <v>5680</v>
      </c>
      <c r="C1153" s="303" t="s">
        <v>5471</v>
      </c>
    </row>
    <row r="1154" spans="1:3" ht="12.75">
      <c r="A1154" s="304"/>
      <c r="B1154" s="305" t="s">
        <v>2618</v>
      </c>
      <c r="C1154" s="306" t="s">
        <v>1343</v>
      </c>
    </row>
    <row r="1155" spans="1:3" ht="12.75">
      <c r="A1155" s="298" t="s">
        <v>1348</v>
      </c>
      <c r="B1155" s="299"/>
      <c r="C1155" s="300" t="s">
        <v>1349</v>
      </c>
    </row>
    <row r="1156" spans="1:3" ht="12.75">
      <c r="A1156" s="301"/>
      <c r="B1156" s="302" t="s">
        <v>5680</v>
      </c>
      <c r="C1156" s="303" t="s">
        <v>5471</v>
      </c>
    </row>
    <row r="1157" spans="1:3" ht="12.75">
      <c r="A1157" s="304"/>
      <c r="B1157" s="305" t="s">
        <v>2618</v>
      </c>
      <c r="C1157" s="306" t="s">
        <v>1343</v>
      </c>
    </row>
    <row r="1158" spans="1:3" ht="12.75">
      <c r="A1158" s="298" t="s">
        <v>1350</v>
      </c>
      <c r="B1158" s="299"/>
      <c r="C1158" s="300" t="s">
        <v>1351</v>
      </c>
    </row>
    <row r="1159" spans="1:3" ht="12.75">
      <c r="A1159" s="301"/>
      <c r="B1159" s="302" t="s">
        <v>5680</v>
      </c>
      <c r="C1159" s="303" t="s">
        <v>5471</v>
      </c>
    </row>
    <row r="1160" spans="1:3" ht="12.75">
      <c r="A1160" s="304"/>
      <c r="B1160" s="305" t="s">
        <v>2618</v>
      </c>
      <c r="C1160" s="306" t="s">
        <v>1343</v>
      </c>
    </row>
    <row r="1161" spans="1:3" ht="12.75">
      <c r="A1161" s="298" t="s">
        <v>1352</v>
      </c>
      <c r="B1161" s="299"/>
      <c r="C1161" s="300" t="s">
        <v>3091</v>
      </c>
    </row>
    <row r="1162" spans="1:3" ht="12.75">
      <c r="A1162" s="301"/>
      <c r="B1162" s="302" t="s">
        <v>5680</v>
      </c>
      <c r="C1162" s="303" t="s">
        <v>5472</v>
      </c>
    </row>
    <row r="1163" spans="1:3" ht="12.75">
      <c r="A1163" s="304"/>
      <c r="B1163" s="305" t="s">
        <v>2618</v>
      </c>
      <c r="C1163" s="306" t="s">
        <v>1353</v>
      </c>
    </row>
    <row r="1164" spans="1:3" ht="12.75">
      <c r="A1164" s="298" t="s">
        <v>1354</v>
      </c>
      <c r="B1164" s="299"/>
      <c r="C1164" s="300" t="s">
        <v>5380</v>
      </c>
    </row>
    <row r="1165" spans="1:3" ht="12.75">
      <c r="A1165" s="301"/>
      <c r="B1165" s="302" t="s">
        <v>5680</v>
      </c>
      <c r="C1165" s="303" t="s">
        <v>5473</v>
      </c>
    </row>
    <row r="1166" spans="1:3" ht="12.75">
      <c r="A1166" s="304"/>
      <c r="B1166" s="305" t="s">
        <v>1355</v>
      </c>
      <c r="C1166" s="306" t="s">
        <v>1356</v>
      </c>
    </row>
    <row r="1167" spans="1:3" ht="12.75">
      <c r="A1167" s="310" t="s">
        <v>1357</v>
      </c>
      <c r="B1167" s="299"/>
      <c r="C1167" s="300" t="s">
        <v>5378</v>
      </c>
    </row>
    <row r="1168" spans="1:3" ht="12.75">
      <c r="A1168" s="301"/>
      <c r="B1168" s="302" t="s">
        <v>5680</v>
      </c>
      <c r="C1168" s="303" t="s">
        <v>5474</v>
      </c>
    </row>
    <row r="1169" spans="1:3" ht="12.75">
      <c r="A1169" s="304"/>
      <c r="B1169" s="305" t="s">
        <v>2618</v>
      </c>
      <c r="C1169" s="306" t="s">
        <v>1328</v>
      </c>
    </row>
    <row r="1170" spans="1:3" ht="12.75">
      <c r="A1170" s="298" t="s">
        <v>1358</v>
      </c>
      <c r="B1170" s="299"/>
      <c r="C1170" s="300" t="s">
        <v>5379</v>
      </c>
    </row>
    <row r="1171" spans="1:3" ht="12.75">
      <c r="A1171" s="301"/>
      <c r="B1171" s="302" t="s">
        <v>5680</v>
      </c>
      <c r="C1171" s="303" t="s">
        <v>5475</v>
      </c>
    </row>
    <row r="1172" spans="1:3" ht="12.75">
      <c r="A1172" s="304"/>
      <c r="B1172" s="305" t="s">
        <v>2618</v>
      </c>
      <c r="C1172" s="306" t="s">
        <v>1328</v>
      </c>
    </row>
    <row r="1173" spans="1:3" ht="12.75">
      <c r="A1173" s="298" t="s">
        <v>1359</v>
      </c>
      <c r="B1173" s="299"/>
      <c r="C1173" s="300" t="s">
        <v>5476</v>
      </c>
    </row>
    <row r="1174" spans="1:3" ht="12.75">
      <c r="A1174" s="301"/>
      <c r="B1174" s="302" t="s">
        <v>5680</v>
      </c>
      <c r="C1174" s="303" t="s">
        <v>3092</v>
      </c>
    </row>
    <row r="1175" spans="1:3" ht="12.75">
      <c r="A1175" s="304"/>
      <c r="B1175" s="305" t="s">
        <v>2618</v>
      </c>
      <c r="C1175" s="306" t="s">
        <v>1360</v>
      </c>
    </row>
    <row r="1176" spans="1:3" ht="12.75">
      <c r="A1176" s="298" t="s">
        <v>1361</v>
      </c>
      <c r="B1176" s="299"/>
      <c r="C1176" s="300" t="s">
        <v>5477</v>
      </c>
    </row>
    <row r="1177" spans="1:3" ht="12.75">
      <c r="A1177" s="301"/>
      <c r="B1177" s="302" t="s">
        <v>5680</v>
      </c>
      <c r="C1177" s="303" t="s">
        <v>3093</v>
      </c>
    </row>
    <row r="1178" spans="1:3" ht="12.75">
      <c r="A1178" s="304"/>
      <c r="B1178" s="305" t="s">
        <v>2618</v>
      </c>
      <c r="C1178" s="306" t="s">
        <v>1360</v>
      </c>
    </row>
    <row r="1179" spans="1:3" ht="12.75">
      <c r="A1179" s="298" t="s">
        <v>1362</v>
      </c>
      <c r="B1179" s="299"/>
      <c r="C1179" s="300" t="s">
        <v>5478</v>
      </c>
    </row>
    <row r="1180" spans="1:3" ht="12.75">
      <c r="A1180" s="301"/>
      <c r="B1180" s="302" t="s">
        <v>5680</v>
      </c>
      <c r="C1180" s="303" t="s">
        <v>3094</v>
      </c>
    </row>
    <row r="1181" spans="1:3" ht="12.75">
      <c r="A1181" s="304"/>
      <c r="B1181" s="305" t="s">
        <v>2618</v>
      </c>
      <c r="C1181" s="306" t="s">
        <v>1363</v>
      </c>
    </row>
    <row r="1182" spans="1:3" ht="12.75">
      <c r="A1182" s="298" t="s">
        <v>1364</v>
      </c>
      <c r="B1182" s="299"/>
      <c r="C1182" s="300" t="s">
        <v>1365</v>
      </c>
    </row>
    <row r="1183" spans="1:3" ht="12.75">
      <c r="A1183" s="301"/>
      <c r="B1183" s="302" t="s">
        <v>5680</v>
      </c>
      <c r="C1183" s="303" t="s">
        <v>1366</v>
      </c>
    </row>
    <row r="1184" spans="1:3" ht="12.75">
      <c r="A1184" s="304"/>
      <c r="B1184" s="305" t="s">
        <v>2618</v>
      </c>
      <c r="C1184" s="306" t="s">
        <v>1367</v>
      </c>
    </row>
    <row r="1185" spans="1:3" ht="12.75">
      <c r="A1185" s="298" t="s">
        <v>1368</v>
      </c>
      <c r="B1185" s="299"/>
      <c r="C1185" s="309" t="s">
        <v>3095</v>
      </c>
    </row>
    <row r="1186" spans="1:3" ht="12.75">
      <c r="A1186" s="301"/>
      <c r="B1186" s="302" t="s">
        <v>5680</v>
      </c>
      <c r="C1186" s="303" t="s">
        <v>1366</v>
      </c>
    </row>
    <row r="1187" spans="1:3" ht="12.75">
      <c r="A1187" s="304"/>
      <c r="B1187" s="305" t="s">
        <v>2618</v>
      </c>
      <c r="C1187" s="306" t="s">
        <v>1367</v>
      </c>
    </row>
    <row r="1188" spans="1:3" ht="12.75">
      <c r="A1188" s="298" t="s">
        <v>1369</v>
      </c>
      <c r="B1188" s="299"/>
      <c r="C1188" s="300" t="s">
        <v>1370</v>
      </c>
    </row>
    <row r="1189" spans="1:3" ht="25.5">
      <c r="A1189" s="301"/>
      <c r="B1189" s="302" t="s">
        <v>5680</v>
      </c>
      <c r="C1189" s="320" t="s">
        <v>3096</v>
      </c>
    </row>
    <row r="1190" spans="1:3" ht="25.5">
      <c r="A1190" s="304"/>
      <c r="B1190" s="305" t="s">
        <v>2618</v>
      </c>
      <c r="C1190" s="323" t="s">
        <v>1371</v>
      </c>
    </row>
    <row r="1191" spans="1:3" ht="12.75">
      <c r="A1191" s="298" t="s">
        <v>1372</v>
      </c>
      <c r="B1191" s="299"/>
      <c r="C1191" s="300" t="s">
        <v>1373</v>
      </c>
    </row>
    <row r="1192" spans="1:3" ht="25.5">
      <c r="A1192" s="301"/>
      <c r="B1192" s="302" t="s">
        <v>5680</v>
      </c>
      <c r="C1192" s="320" t="s">
        <v>3097</v>
      </c>
    </row>
    <row r="1193" spans="1:3" ht="25.5">
      <c r="A1193" s="304"/>
      <c r="B1193" s="305" t="s">
        <v>2618</v>
      </c>
      <c r="C1193" s="323" t="s">
        <v>1374</v>
      </c>
    </row>
    <row r="1194" spans="1:3" ht="12.75">
      <c r="A1194" s="298" t="s">
        <v>1375</v>
      </c>
      <c r="B1194" s="299"/>
      <c r="C1194" s="300" t="s">
        <v>1376</v>
      </c>
    </row>
    <row r="1195" spans="1:3" ht="25.5">
      <c r="A1195" s="301"/>
      <c r="B1195" s="302" t="s">
        <v>5680</v>
      </c>
      <c r="C1195" s="320" t="s">
        <v>3098</v>
      </c>
    </row>
    <row r="1196" spans="1:3" ht="25.5">
      <c r="A1196" s="304"/>
      <c r="B1196" s="305" t="s">
        <v>2618</v>
      </c>
      <c r="C1196" s="323" t="s">
        <v>1377</v>
      </c>
    </row>
    <row r="1197" spans="1:3" ht="12.75">
      <c r="A1197" s="298" t="s">
        <v>1378</v>
      </c>
      <c r="B1197" s="299"/>
      <c r="C1197" s="300" t="s">
        <v>1379</v>
      </c>
    </row>
    <row r="1198" spans="1:3" ht="25.5">
      <c r="A1198" s="301"/>
      <c r="B1198" s="302" t="s">
        <v>5680</v>
      </c>
      <c r="C1198" s="320" t="s">
        <v>3099</v>
      </c>
    </row>
    <row r="1199" spans="1:3" ht="25.5">
      <c r="A1199" s="304"/>
      <c r="B1199" s="305" t="s">
        <v>2618</v>
      </c>
      <c r="C1199" s="323" t="s">
        <v>1377</v>
      </c>
    </row>
    <row r="1200" spans="1:3" ht="12.75">
      <c r="A1200" s="298" t="s">
        <v>1380</v>
      </c>
      <c r="B1200" s="299"/>
      <c r="C1200" s="300" t="s">
        <v>1381</v>
      </c>
    </row>
    <row r="1201" spans="1:3" ht="12.75">
      <c r="A1201" s="301"/>
      <c r="B1201" s="302" t="s">
        <v>5680</v>
      </c>
      <c r="C1201" s="303" t="s">
        <v>3100</v>
      </c>
    </row>
    <row r="1202" spans="1:3" ht="12.75">
      <c r="A1202" s="304"/>
      <c r="B1202" s="305" t="s">
        <v>2618</v>
      </c>
      <c r="C1202" s="306" t="s">
        <v>1382</v>
      </c>
    </row>
    <row r="1203" spans="1:3" ht="12.75">
      <c r="A1203" s="310" t="s">
        <v>1383</v>
      </c>
      <c r="B1203" s="299"/>
      <c r="C1203" s="300" t="s">
        <v>1384</v>
      </c>
    </row>
    <row r="1204" spans="1:3" ht="12.75">
      <c r="A1204" s="301"/>
      <c r="B1204" s="302" t="s">
        <v>5680</v>
      </c>
      <c r="C1204" s="315" t="s">
        <v>3101</v>
      </c>
    </row>
    <row r="1205" spans="1:3" ht="12.75">
      <c r="A1205" s="304"/>
      <c r="B1205" s="305" t="s">
        <v>2618</v>
      </c>
      <c r="C1205" s="306" t="s">
        <v>1385</v>
      </c>
    </row>
    <row r="1206" spans="1:3" ht="12.75">
      <c r="A1206" s="298" t="s">
        <v>1386</v>
      </c>
      <c r="B1206" s="299"/>
      <c r="C1206" s="300" t="s">
        <v>1387</v>
      </c>
    </row>
    <row r="1207" spans="1:3" ht="12.75">
      <c r="A1207" s="301"/>
      <c r="B1207" s="302" t="s">
        <v>5680</v>
      </c>
      <c r="C1207" s="303" t="s">
        <v>1388</v>
      </c>
    </row>
    <row r="1208" spans="1:3" ht="12.75">
      <c r="A1208" s="304"/>
      <c r="B1208" s="305" t="s">
        <v>2618</v>
      </c>
      <c r="C1208" s="306" t="s">
        <v>1389</v>
      </c>
    </row>
    <row r="1209" spans="1:3" ht="12.75">
      <c r="A1209" s="298" t="s">
        <v>1390</v>
      </c>
      <c r="B1209" s="299"/>
      <c r="C1209" s="309" t="s">
        <v>1391</v>
      </c>
    </row>
    <row r="1210" spans="1:3" ht="25.5">
      <c r="A1210" s="301"/>
      <c r="B1210" s="302" t="s">
        <v>5680</v>
      </c>
      <c r="C1210" s="320" t="s">
        <v>1392</v>
      </c>
    </row>
    <row r="1211" spans="1:3" ht="12.75">
      <c r="A1211" s="304"/>
      <c r="B1211" s="305" t="s">
        <v>1355</v>
      </c>
      <c r="C1211" s="306" t="s">
        <v>1393</v>
      </c>
    </row>
    <row r="1212" spans="1:3" ht="12.75">
      <c r="A1212" s="298" t="s">
        <v>1394</v>
      </c>
      <c r="B1212" s="299"/>
      <c r="C1212" s="309" t="s">
        <v>1395</v>
      </c>
    </row>
    <row r="1213" spans="1:3" ht="25.5">
      <c r="A1213" s="301"/>
      <c r="B1213" s="302" t="s">
        <v>5680</v>
      </c>
      <c r="C1213" s="320" t="s">
        <v>1392</v>
      </c>
    </row>
    <row r="1214" spans="1:3" ht="12.75">
      <c r="A1214" s="304"/>
      <c r="B1214" s="305" t="s">
        <v>1355</v>
      </c>
      <c r="C1214" s="306" t="s">
        <v>1393</v>
      </c>
    </row>
    <row r="1215" spans="1:3" ht="12.75">
      <c r="A1215" s="298" t="s">
        <v>1396</v>
      </c>
      <c r="B1215" s="299"/>
      <c r="C1215" s="309" t="s">
        <v>1435</v>
      </c>
    </row>
    <row r="1216" spans="1:3" ht="25.5">
      <c r="A1216" s="301"/>
      <c r="B1216" s="302" t="s">
        <v>5680</v>
      </c>
      <c r="C1216" s="320" t="s">
        <v>1436</v>
      </c>
    </row>
    <row r="1217" spans="1:3" ht="12.75">
      <c r="A1217" s="304"/>
      <c r="B1217" s="305" t="s">
        <v>1355</v>
      </c>
      <c r="C1217" s="306" t="s">
        <v>1437</v>
      </c>
    </row>
    <row r="1218" spans="1:3" ht="12.75">
      <c r="A1218" s="298" t="s">
        <v>1438</v>
      </c>
      <c r="B1218" s="299"/>
      <c r="C1218" s="300" t="s">
        <v>3042</v>
      </c>
    </row>
    <row r="1219" spans="1:3" ht="12.75">
      <c r="A1219" s="301"/>
      <c r="B1219" s="302" t="s">
        <v>5680</v>
      </c>
      <c r="C1219" s="303" t="s">
        <v>1439</v>
      </c>
    </row>
    <row r="1220" spans="1:3" ht="12.75">
      <c r="A1220" s="304"/>
      <c r="B1220" s="305" t="s">
        <v>1355</v>
      </c>
      <c r="C1220" s="306" t="s">
        <v>1440</v>
      </c>
    </row>
    <row r="1221" spans="1:3" ht="12.75">
      <c r="A1221" s="298" t="s">
        <v>1441</v>
      </c>
      <c r="B1221" s="299"/>
      <c r="C1221" s="300" t="s">
        <v>3043</v>
      </c>
    </row>
    <row r="1222" spans="1:3" ht="12.75">
      <c r="A1222" s="301"/>
      <c r="B1222" s="302" t="s">
        <v>5680</v>
      </c>
      <c r="C1222" s="303" t="s">
        <v>1442</v>
      </c>
    </row>
    <row r="1223" spans="1:3" ht="12.75">
      <c r="A1223" s="304"/>
      <c r="B1223" s="305" t="s">
        <v>1355</v>
      </c>
      <c r="C1223" s="306" t="s">
        <v>1356</v>
      </c>
    </row>
    <row r="1224" spans="1:3" ht="12.75">
      <c r="A1224" s="298" t="s">
        <v>1443</v>
      </c>
      <c r="B1224" s="299"/>
      <c r="C1224" s="300" t="s">
        <v>3044</v>
      </c>
    </row>
    <row r="1225" spans="1:3" ht="12.75">
      <c r="A1225" s="301"/>
      <c r="B1225" s="302" t="s">
        <v>5680</v>
      </c>
      <c r="C1225" s="303" t="s">
        <v>1442</v>
      </c>
    </row>
    <row r="1226" spans="1:3" ht="12.75">
      <c r="A1226" s="304"/>
      <c r="B1226" s="305" t="s">
        <v>1355</v>
      </c>
      <c r="C1226" s="306" t="s">
        <v>1356</v>
      </c>
    </row>
    <row r="1227" spans="1:3" ht="12.75">
      <c r="A1227" s="298" t="s">
        <v>1444</v>
      </c>
      <c r="B1227" s="299"/>
      <c r="C1227" s="300" t="s">
        <v>3045</v>
      </c>
    </row>
    <row r="1228" spans="1:3" ht="12.75">
      <c r="A1228" s="301"/>
      <c r="B1228" s="302" t="s">
        <v>5680</v>
      </c>
      <c r="C1228" s="303" t="s">
        <v>1445</v>
      </c>
    </row>
    <row r="1229" spans="1:3" ht="12.75">
      <c r="A1229" s="304"/>
      <c r="B1229" s="305" t="s">
        <v>1355</v>
      </c>
      <c r="C1229" s="306" t="s">
        <v>4144</v>
      </c>
    </row>
    <row r="1230" spans="1:3" ht="12.75">
      <c r="A1230" s="298" t="s">
        <v>4145</v>
      </c>
      <c r="B1230" s="299"/>
      <c r="C1230" s="300" t="s">
        <v>3046</v>
      </c>
    </row>
    <row r="1231" spans="1:3" ht="12.75">
      <c r="A1231" s="301"/>
      <c r="B1231" s="302" t="s">
        <v>5680</v>
      </c>
      <c r="C1231" s="303" t="s">
        <v>4146</v>
      </c>
    </row>
    <row r="1232" spans="1:3" ht="12.75">
      <c r="A1232" s="304"/>
      <c r="B1232" s="305" t="s">
        <v>1355</v>
      </c>
      <c r="C1232" s="306" t="s">
        <v>4147</v>
      </c>
    </row>
    <row r="1233" spans="1:3" ht="12.75">
      <c r="A1233" s="298" t="s">
        <v>4148</v>
      </c>
      <c r="B1233" s="299"/>
      <c r="C1233" s="300" t="s">
        <v>4149</v>
      </c>
    </row>
    <row r="1234" spans="1:3" ht="12.75">
      <c r="A1234" s="301"/>
      <c r="B1234" s="302" t="s">
        <v>5680</v>
      </c>
      <c r="C1234" s="303" t="s">
        <v>3102</v>
      </c>
    </row>
    <row r="1235" spans="1:3" ht="12.75">
      <c r="A1235" s="304"/>
      <c r="B1235" s="305" t="s">
        <v>1355</v>
      </c>
      <c r="C1235" s="306" t="s">
        <v>4150</v>
      </c>
    </row>
    <row r="1236" spans="1:3" ht="12.75">
      <c r="A1236" s="298" t="s">
        <v>4151</v>
      </c>
      <c r="B1236" s="299"/>
      <c r="C1236" s="300" t="s">
        <v>4152</v>
      </c>
    </row>
    <row r="1237" spans="1:3" ht="12.75">
      <c r="A1237" s="301"/>
      <c r="B1237" s="302" t="s">
        <v>5680</v>
      </c>
      <c r="C1237" s="303" t="s">
        <v>3103</v>
      </c>
    </row>
    <row r="1238" spans="1:3" ht="12.75">
      <c r="A1238" s="304"/>
      <c r="B1238" s="305" t="s">
        <v>1355</v>
      </c>
      <c r="C1238" s="306" t="s">
        <v>4153</v>
      </c>
    </row>
    <row r="1239" spans="1:3" ht="12.75">
      <c r="A1239" s="298" t="s">
        <v>4154</v>
      </c>
      <c r="B1239" s="299"/>
      <c r="C1239" s="300" t="s">
        <v>4155</v>
      </c>
    </row>
    <row r="1240" spans="1:3" ht="12.75">
      <c r="A1240" s="301"/>
      <c r="B1240" s="302" t="s">
        <v>5680</v>
      </c>
      <c r="C1240" s="303" t="s">
        <v>3103</v>
      </c>
    </row>
    <row r="1241" spans="1:3" ht="12.75">
      <c r="A1241" s="304"/>
      <c r="B1241" s="305" t="s">
        <v>1355</v>
      </c>
      <c r="C1241" s="306" t="s">
        <v>4156</v>
      </c>
    </row>
    <row r="1242" spans="1:3" ht="12.75">
      <c r="A1242" s="298" t="s">
        <v>4157</v>
      </c>
      <c r="B1242" s="299"/>
      <c r="C1242" s="300" t="s">
        <v>3047</v>
      </c>
    </row>
    <row r="1243" spans="1:3" ht="12.75">
      <c r="A1243" s="301"/>
      <c r="B1243" s="302" t="s">
        <v>5680</v>
      </c>
      <c r="C1243" s="303" t="s">
        <v>5473</v>
      </c>
    </row>
    <row r="1244" spans="1:3" ht="12.75">
      <c r="A1244" s="304"/>
      <c r="B1244" s="305" t="s">
        <v>1355</v>
      </c>
      <c r="C1244" s="306" t="s">
        <v>1356</v>
      </c>
    </row>
    <row r="1245" spans="1:3" ht="12.75">
      <c r="A1245" s="298" t="s">
        <v>4158</v>
      </c>
      <c r="B1245" s="299"/>
      <c r="C1245" s="300" t="s">
        <v>3104</v>
      </c>
    </row>
    <row r="1246" spans="1:3" ht="12.75">
      <c r="A1246" s="301"/>
      <c r="B1246" s="302" t="s">
        <v>3283</v>
      </c>
      <c r="C1246" s="307" t="s">
        <v>5732</v>
      </c>
    </row>
    <row r="1247" spans="1:3" ht="12.75">
      <c r="A1247" s="304"/>
      <c r="B1247" s="305" t="s">
        <v>3284</v>
      </c>
      <c r="C1247" s="306" t="s">
        <v>4159</v>
      </c>
    </row>
    <row r="1248" spans="1:3" ht="12.75">
      <c r="A1248" s="298" t="s">
        <v>4160</v>
      </c>
      <c r="B1248" s="299"/>
      <c r="C1248" s="300" t="s">
        <v>4161</v>
      </c>
    </row>
    <row r="1249" spans="1:3" ht="12.75">
      <c r="A1249" s="301"/>
      <c r="B1249" s="302" t="s">
        <v>3283</v>
      </c>
      <c r="C1249" s="303" t="s">
        <v>3105</v>
      </c>
    </row>
    <row r="1250" spans="1:3" ht="12.75">
      <c r="A1250" s="304"/>
      <c r="B1250" s="305" t="s">
        <v>3284</v>
      </c>
      <c r="C1250" s="306" t="s">
        <v>4162</v>
      </c>
    </row>
    <row r="1251" spans="1:3" ht="12.75">
      <c r="A1251" s="298" t="s">
        <v>4163</v>
      </c>
      <c r="B1251" s="299"/>
      <c r="C1251" s="300" t="s">
        <v>4164</v>
      </c>
    </row>
    <row r="1252" spans="1:3" ht="12.75">
      <c r="A1252" s="301"/>
      <c r="B1252" s="302" t="s">
        <v>3283</v>
      </c>
      <c r="C1252" s="303" t="s">
        <v>3106</v>
      </c>
    </row>
    <row r="1253" spans="1:3" ht="12.75">
      <c r="A1253" s="304"/>
      <c r="B1253" s="305" t="s">
        <v>3284</v>
      </c>
      <c r="C1253" s="306" t="s">
        <v>4165</v>
      </c>
    </row>
    <row r="1254" spans="1:3" ht="12.75">
      <c r="A1254" s="298" t="s">
        <v>4166</v>
      </c>
      <c r="B1254" s="299"/>
      <c r="C1254" s="300" t="s">
        <v>4167</v>
      </c>
    </row>
    <row r="1255" spans="1:3" ht="12.75">
      <c r="A1255" s="301"/>
      <c r="B1255" s="302" t="s">
        <v>3283</v>
      </c>
      <c r="C1255" s="303" t="s">
        <v>4123</v>
      </c>
    </row>
    <row r="1256" spans="1:3" ht="12.75">
      <c r="A1256" s="304"/>
      <c r="B1256" s="305" t="s">
        <v>3284</v>
      </c>
      <c r="C1256" s="306" t="s">
        <v>4168</v>
      </c>
    </row>
    <row r="1257" spans="1:3" ht="12.75">
      <c r="A1257" s="298" t="s">
        <v>4169</v>
      </c>
      <c r="B1257" s="299"/>
      <c r="C1257" s="300" t="s">
        <v>4170</v>
      </c>
    </row>
    <row r="1258" spans="1:3" ht="12.75">
      <c r="A1258" s="301"/>
      <c r="B1258" s="302" t="s">
        <v>3283</v>
      </c>
      <c r="C1258" s="303" t="s">
        <v>1311</v>
      </c>
    </row>
    <row r="1259" spans="1:3" ht="12.75">
      <c r="A1259" s="304"/>
      <c r="B1259" s="305" t="s">
        <v>3284</v>
      </c>
      <c r="C1259" s="306" t="s">
        <v>4171</v>
      </c>
    </row>
    <row r="1260" spans="1:3" ht="12.75">
      <c r="A1260" s="298" t="s">
        <v>4172</v>
      </c>
      <c r="B1260" s="299"/>
      <c r="C1260" s="300" t="s">
        <v>5733</v>
      </c>
    </row>
    <row r="1261" spans="1:3" ht="12.75">
      <c r="A1261" s="301"/>
      <c r="B1261" s="302" t="s">
        <v>5680</v>
      </c>
      <c r="C1261" s="303" t="s">
        <v>5734</v>
      </c>
    </row>
    <row r="1262" spans="1:3" ht="12.75">
      <c r="A1262" s="304"/>
      <c r="B1262" s="305" t="s">
        <v>1355</v>
      </c>
      <c r="C1262" s="306" t="s">
        <v>4173</v>
      </c>
    </row>
    <row r="1263" spans="1:3" ht="12.75">
      <c r="A1263" s="298" t="s">
        <v>4174</v>
      </c>
      <c r="B1263" s="299"/>
      <c r="C1263" s="300" t="s">
        <v>5735</v>
      </c>
    </row>
    <row r="1264" spans="1:3" ht="12.75">
      <c r="A1264" s="301"/>
      <c r="B1264" s="302" t="s">
        <v>5680</v>
      </c>
      <c r="C1264" s="303" t="s">
        <v>5736</v>
      </c>
    </row>
    <row r="1265" spans="1:3" ht="12.75">
      <c r="A1265" s="304"/>
      <c r="B1265" s="305" t="s">
        <v>1355</v>
      </c>
      <c r="C1265" s="306" t="s">
        <v>4175</v>
      </c>
    </row>
    <row r="1266" spans="1:3" ht="12.75">
      <c r="A1266" s="298" t="s">
        <v>4176</v>
      </c>
      <c r="B1266" s="299"/>
      <c r="C1266" s="300" t="s">
        <v>4177</v>
      </c>
    </row>
    <row r="1267" spans="1:3" ht="12.75">
      <c r="A1267" s="301"/>
      <c r="B1267" s="302" t="s">
        <v>5680</v>
      </c>
      <c r="C1267" s="303" t="s">
        <v>5736</v>
      </c>
    </row>
    <row r="1268" spans="1:3" ht="12.75">
      <c r="A1268" s="304"/>
      <c r="B1268" s="305" t="s">
        <v>1355</v>
      </c>
      <c r="C1268" s="306" t="s">
        <v>4175</v>
      </c>
    </row>
    <row r="1269" spans="1:3" ht="12.75">
      <c r="A1269" s="298" t="s">
        <v>4178</v>
      </c>
      <c r="B1269" s="299"/>
      <c r="C1269" s="300" t="s">
        <v>4179</v>
      </c>
    </row>
    <row r="1270" spans="1:3" ht="12.75">
      <c r="A1270" s="301"/>
      <c r="B1270" s="302" t="s">
        <v>5680</v>
      </c>
      <c r="C1270" s="303" t="s">
        <v>5736</v>
      </c>
    </row>
    <row r="1271" spans="1:3" ht="12.75">
      <c r="A1271" s="304"/>
      <c r="B1271" s="305" t="s">
        <v>1355</v>
      </c>
      <c r="C1271" s="306" t="s">
        <v>4175</v>
      </c>
    </row>
    <row r="1272" spans="1:3" ht="12.75">
      <c r="A1272" s="298" t="s">
        <v>4180</v>
      </c>
      <c r="B1272" s="299"/>
      <c r="C1272" s="300" t="s">
        <v>4181</v>
      </c>
    </row>
    <row r="1273" spans="1:3" ht="12.75">
      <c r="A1273" s="301"/>
      <c r="B1273" s="302" t="s">
        <v>5680</v>
      </c>
      <c r="C1273" s="303" t="s">
        <v>5736</v>
      </c>
    </row>
    <row r="1274" spans="1:3" ht="12.75">
      <c r="A1274" s="304"/>
      <c r="B1274" s="305" t="s">
        <v>1355</v>
      </c>
      <c r="C1274" s="306" t="s">
        <v>4175</v>
      </c>
    </row>
    <row r="1275" spans="1:3" ht="12.75">
      <c r="A1275" s="298" t="s">
        <v>4182</v>
      </c>
      <c r="B1275" s="299"/>
      <c r="C1275" s="300" t="s">
        <v>4183</v>
      </c>
    </row>
    <row r="1276" spans="1:3" ht="12.75">
      <c r="A1276" s="301"/>
      <c r="B1276" s="302" t="s">
        <v>5680</v>
      </c>
      <c r="C1276" s="303" t="s">
        <v>5736</v>
      </c>
    </row>
    <row r="1277" spans="1:3" ht="12.75">
      <c r="A1277" s="304"/>
      <c r="B1277" s="305" t="s">
        <v>1355</v>
      </c>
      <c r="C1277" s="306" t="s">
        <v>4175</v>
      </c>
    </row>
    <row r="1278" spans="1:3" ht="12.75">
      <c r="A1278" s="298" t="s">
        <v>4184</v>
      </c>
      <c r="B1278" s="299"/>
      <c r="C1278" s="300" t="s">
        <v>4185</v>
      </c>
    </row>
    <row r="1279" spans="1:3" ht="12.75">
      <c r="A1279" s="301"/>
      <c r="B1279" s="302" t="s">
        <v>5680</v>
      </c>
      <c r="C1279" s="303" t="s">
        <v>5736</v>
      </c>
    </row>
    <row r="1280" spans="1:3" ht="12.75">
      <c r="A1280" s="304"/>
      <c r="B1280" s="305" t="s">
        <v>1355</v>
      </c>
      <c r="C1280" s="306" t="s">
        <v>4175</v>
      </c>
    </row>
    <row r="1281" spans="1:3" ht="12.75">
      <c r="A1281" s="298" t="s">
        <v>4186</v>
      </c>
      <c r="B1281" s="299"/>
      <c r="C1281" s="322" t="s">
        <v>1312</v>
      </c>
    </row>
    <row r="1282" spans="1:3" ht="12.75">
      <c r="A1282" s="301"/>
      <c r="B1282" s="302" t="s">
        <v>5680</v>
      </c>
      <c r="C1282" s="303" t="s">
        <v>5737</v>
      </c>
    </row>
    <row r="1283" spans="1:3" ht="12.75">
      <c r="A1283" s="304"/>
      <c r="B1283" s="305" t="s">
        <v>1355</v>
      </c>
      <c r="C1283" s="306" t="s">
        <v>4187</v>
      </c>
    </row>
    <row r="1284" spans="1:3" ht="12.75">
      <c r="A1284" s="298" t="s">
        <v>4188</v>
      </c>
      <c r="B1284" s="299"/>
      <c r="C1284" s="300" t="s">
        <v>5738</v>
      </c>
    </row>
    <row r="1285" spans="1:3" ht="12.75">
      <c r="A1285" s="301"/>
      <c r="B1285" s="302" t="s">
        <v>5680</v>
      </c>
      <c r="C1285" s="303" t="s">
        <v>5737</v>
      </c>
    </row>
    <row r="1286" spans="1:3" ht="12.75">
      <c r="A1286" s="304"/>
      <c r="B1286" s="305" t="s">
        <v>1355</v>
      </c>
      <c r="C1286" s="306" t="s">
        <v>4189</v>
      </c>
    </row>
    <row r="1287" spans="1:3" ht="12.75">
      <c r="A1287" s="298" t="s">
        <v>4190</v>
      </c>
      <c r="B1287" s="299"/>
      <c r="C1287" s="300" t="s">
        <v>1313</v>
      </c>
    </row>
    <row r="1288" spans="1:3" ht="12.75">
      <c r="A1288" s="301"/>
      <c r="B1288" s="302" t="s">
        <v>5680</v>
      </c>
      <c r="C1288" s="303" t="s">
        <v>5741</v>
      </c>
    </row>
    <row r="1289" spans="1:3" ht="12.75">
      <c r="A1289" s="304"/>
      <c r="B1289" s="305" t="s">
        <v>1355</v>
      </c>
      <c r="C1289" s="306" t="s">
        <v>4191</v>
      </c>
    </row>
    <row r="1290" spans="1:3" ht="12.75">
      <c r="A1290" s="298" t="s">
        <v>4192</v>
      </c>
      <c r="B1290" s="299"/>
      <c r="C1290" s="309" t="s">
        <v>4193</v>
      </c>
    </row>
    <row r="1291" spans="1:3" ht="12.75">
      <c r="A1291" s="301"/>
      <c r="B1291" s="326" t="s">
        <v>5680</v>
      </c>
      <c r="C1291" s="312" t="s">
        <v>5739</v>
      </c>
    </row>
    <row r="1292" spans="1:3" ht="12.75">
      <c r="A1292" s="304"/>
      <c r="B1292" s="305" t="s">
        <v>1355</v>
      </c>
      <c r="C1292" s="306" t="s">
        <v>4194</v>
      </c>
    </row>
    <row r="1293" spans="1:3" ht="12.75">
      <c r="A1293" s="298" t="s">
        <v>4195</v>
      </c>
      <c r="B1293" s="299"/>
      <c r="C1293" s="300" t="s">
        <v>5740</v>
      </c>
    </row>
    <row r="1294" spans="1:3" ht="12.75">
      <c r="A1294" s="301"/>
      <c r="B1294" s="302" t="s">
        <v>5680</v>
      </c>
      <c r="C1294" s="303" t="s">
        <v>5741</v>
      </c>
    </row>
    <row r="1295" spans="1:3" ht="12.75">
      <c r="A1295" s="304"/>
      <c r="B1295" s="305" t="s">
        <v>1355</v>
      </c>
      <c r="C1295" s="306" t="s">
        <v>4191</v>
      </c>
    </row>
    <row r="1296" spans="1:3" ht="12.75">
      <c r="A1296" s="298" t="s">
        <v>4196</v>
      </c>
      <c r="B1296" s="299"/>
      <c r="C1296" s="300" t="s">
        <v>4197</v>
      </c>
    </row>
    <row r="1297" spans="1:3" ht="12.75">
      <c r="A1297" s="301"/>
      <c r="B1297" s="302" t="s">
        <v>5680</v>
      </c>
      <c r="C1297" s="303" t="s">
        <v>5741</v>
      </c>
    </row>
    <row r="1298" spans="1:3" ht="12.75">
      <c r="A1298" s="304"/>
      <c r="B1298" s="305" t="s">
        <v>1355</v>
      </c>
      <c r="C1298" s="306" t="s">
        <v>4191</v>
      </c>
    </row>
    <row r="1299" spans="1:3" ht="12.75">
      <c r="A1299" s="298" t="s">
        <v>4198</v>
      </c>
      <c r="B1299" s="299"/>
      <c r="C1299" s="309" t="s">
        <v>2245</v>
      </c>
    </row>
    <row r="1300" spans="1:3" ht="25.5">
      <c r="A1300" s="301"/>
      <c r="B1300" s="302" t="s">
        <v>5680</v>
      </c>
      <c r="C1300" s="320" t="s">
        <v>5742</v>
      </c>
    </row>
    <row r="1301" spans="1:3" ht="12.75">
      <c r="A1301" s="304"/>
      <c r="B1301" s="305" t="s">
        <v>1355</v>
      </c>
      <c r="C1301" s="306" t="s">
        <v>2246</v>
      </c>
    </row>
    <row r="1302" spans="1:3" ht="12.75">
      <c r="A1302" s="298" t="s">
        <v>2247</v>
      </c>
      <c r="B1302" s="299"/>
      <c r="C1302" s="300" t="s">
        <v>5743</v>
      </c>
    </row>
    <row r="1303" spans="1:3" ht="12.75">
      <c r="A1303" s="301"/>
      <c r="B1303" s="302" t="s">
        <v>5680</v>
      </c>
      <c r="C1303" s="303" t="s">
        <v>5744</v>
      </c>
    </row>
    <row r="1304" spans="1:3" ht="12.75">
      <c r="A1304" s="304"/>
      <c r="B1304" s="305" t="s">
        <v>1355</v>
      </c>
      <c r="C1304" s="306" t="s">
        <v>2248</v>
      </c>
    </row>
    <row r="1305" spans="1:3" ht="12.75">
      <c r="A1305" s="298" t="s">
        <v>2249</v>
      </c>
      <c r="B1305" s="299"/>
      <c r="C1305" s="300" t="s">
        <v>5745</v>
      </c>
    </row>
    <row r="1306" spans="1:3" ht="12.75">
      <c r="A1306" s="301"/>
      <c r="B1306" s="302" t="s">
        <v>5680</v>
      </c>
      <c r="C1306" s="303" t="s">
        <v>1314</v>
      </c>
    </row>
    <row r="1307" spans="1:3" ht="12.75">
      <c r="A1307" s="304"/>
      <c r="B1307" s="305" t="s">
        <v>1355</v>
      </c>
      <c r="C1307" s="306" t="s">
        <v>2250</v>
      </c>
    </row>
    <row r="1308" spans="1:3" ht="12.75">
      <c r="A1308" s="298" t="s">
        <v>2251</v>
      </c>
      <c r="B1308" s="299"/>
      <c r="C1308" s="300" t="s">
        <v>5746</v>
      </c>
    </row>
    <row r="1309" spans="1:3" ht="12.75">
      <c r="A1309" s="301"/>
      <c r="B1309" s="302" t="s">
        <v>5680</v>
      </c>
      <c r="C1309" s="303" t="s">
        <v>1315</v>
      </c>
    </row>
    <row r="1310" spans="1:3" ht="12.75">
      <c r="A1310" s="304"/>
      <c r="B1310" s="305" t="s">
        <v>1355</v>
      </c>
      <c r="C1310" s="306" t="s">
        <v>2250</v>
      </c>
    </row>
    <row r="1311" spans="1:3" ht="12.75">
      <c r="A1311" s="298" t="s">
        <v>2252</v>
      </c>
      <c r="B1311" s="299"/>
      <c r="C1311" s="300" t="s">
        <v>5747</v>
      </c>
    </row>
    <row r="1312" spans="1:3" ht="12.75">
      <c r="A1312" s="301"/>
      <c r="B1312" s="302" t="s">
        <v>5680</v>
      </c>
      <c r="C1312" s="303" t="s">
        <v>2253</v>
      </c>
    </row>
    <row r="1313" spans="1:3" ht="12.75">
      <c r="A1313" s="304"/>
      <c r="B1313" s="305" t="s">
        <v>1355</v>
      </c>
      <c r="C1313" s="306" t="s">
        <v>2254</v>
      </c>
    </row>
    <row r="1314" spans="1:3" ht="12.75">
      <c r="A1314" s="298" t="s">
        <v>2255</v>
      </c>
      <c r="B1314" s="299"/>
      <c r="C1314" s="309" t="s">
        <v>2256</v>
      </c>
    </row>
    <row r="1315" spans="1:3" ht="25.5">
      <c r="A1315" s="301"/>
      <c r="B1315" s="302" t="s">
        <v>5680</v>
      </c>
      <c r="C1315" s="320" t="s">
        <v>2257</v>
      </c>
    </row>
    <row r="1316" spans="1:3" ht="12.75">
      <c r="A1316" s="304"/>
      <c r="B1316" s="305" t="s">
        <v>1355</v>
      </c>
      <c r="C1316" s="306" t="s">
        <v>2258</v>
      </c>
    </row>
    <row r="1317" spans="1:3" ht="12.75">
      <c r="A1317" s="298" t="s">
        <v>2259</v>
      </c>
      <c r="B1317" s="299"/>
      <c r="C1317" s="300" t="s">
        <v>5748</v>
      </c>
    </row>
    <row r="1318" spans="1:3" ht="12.75">
      <c r="A1318" s="301"/>
      <c r="B1318" s="302" t="s">
        <v>5680</v>
      </c>
      <c r="C1318" s="303" t="s">
        <v>5749</v>
      </c>
    </row>
    <row r="1319" spans="1:3" ht="12.75">
      <c r="A1319" s="304"/>
      <c r="B1319" s="305" t="s">
        <v>1355</v>
      </c>
      <c r="C1319" s="306" t="s">
        <v>2260</v>
      </c>
    </row>
    <row r="1320" spans="1:3" ht="12.75">
      <c r="A1320" s="298" t="s">
        <v>2261</v>
      </c>
      <c r="B1320" s="299"/>
      <c r="C1320" s="300" t="s">
        <v>2262</v>
      </c>
    </row>
    <row r="1321" spans="1:3" ht="12.75">
      <c r="A1321" s="301"/>
      <c r="B1321" s="302" t="s">
        <v>5680</v>
      </c>
      <c r="C1321" s="303" t="s">
        <v>384</v>
      </c>
    </row>
    <row r="1322" spans="1:3" ht="12.75">
      <c r="A1322" s="304"/>
      <c r="B1322" s="305" t="s">
        <v>1355</v>
      </c>
      <c r="C1322" s="306" t="s">
        <v>2263</v>
      </c>
    </row>
    <row r="1323" spans="1:3" ht="12.75">
      <c r="A1323" s="298" t="s">
        <v>2264</v>
      </c>
      <c r="B1323" s="299"/>
      <c r="C1323" s="300" t="s">
        <v>3488</v>
      </c>
    </row>
    <row r="1324" spans="1:3" ht="12.75">
      <c r="A1324" s="301"/>
      <c r="B1324" s="302" t="s">
        <v>5680</v>
      </c>
      <c r="C1324" s="303" t="s">
        <v>384</v>
      </c>
    </row>
    <row r="1325" spans="1:3" ht="12.75">
      <c r="A1325" s="304"/>
      <c r="B1325" s="305" t="s">
        <v>1355</v>
      </c>
      <c r="C1325" s="306" t="s">
        <v>2265</v>
      </c>
    </row>
    <row r="1326" spans="1:3" ht="12.75">
      <c r="A1326" s="298" t="s">
        <v>2266</v>
      </c>
      <c r="B1326" s="299"/>
      <c r="C1326" s="300" t="s">
        <v>385</v>
      </c>
    </row>
    <row r="1327" spans="1:3" ht="12.75">
      <c r="A1327" s="301"/>
      <c r="B1327" s="302" t="s">
        <v>5680</v>
      </c>
      <c r="C1327" s="315" t="s">
        <v>2267</v>
      </c>
    </row>
    <row r="1328" spans="1:3" ht="12.75">
      <c r="A1328" s="304"/>
      <c r="B1328" s="305" t="s">
        <v>2618</v>
      </c>
      <c r="C1328" s="327" t="s">
        <v>386</v>
      </c>
    </row>
    <row r="1329" spans="1:3" ht="12.75">
      <c r="A1329" s="298" t="s">
        <v>2268</v>
      </c>
      <c r="B1329" s="299"/>
      <c r="C1329" s="309" t="s">
        <v>1316</v>
      </c>
    </row>
    <row r="1330" spans="1:3" ht="12.75">
      <c r="A1330" s="301"/>
      <c r="B1330" s="302" t="s">
        <v>5680</v>
      </c>
      <c r="C1330" s="315" t="s">
        <v>2269</v>
      </c>
    </row>
    <row r="1331" spans="1:3" ht="25.5">
      <c r="A1331" s="304"/>
      <c r="B1331" s="305" t="s">
        <v>2618</v>
      </c>
      <c r="C1331" s="328" t="s">
        <v>2270</v>
      </c>
    </row>
    <row r="1332" spans="1:3" ht="12.75">
      <c r="A1332" s="310" t="s">
        <v>2271</v>
      </c>
      <c r="B1332" s="299"/>
      <c r="C1332" s="300" t="s">
        <v>2272</v>
      </c>
    </row>
    <row r="1333" spans="1:3" ht="12.75">
      <c r="A1333" s="301"/>
      <c r="B1333" s="302" t="s">
        <v>5680</v>
      </c>
      <c r="C1333" s="315" t="s">
        <v>2269</v>
      </c>
    </row>
    <row r="1334" spans="1:3" ht="25.5">
      <c r="A1334" s="304"/>
      <c r="B1334" s="305" t="s">
        <v>2618</v>
      </c>
      <c r="C1334" s="328" t="s">
        <v>2270</v>
      </c>
    </row>
    <row r="1335" spans="1:3" ht="12.75">
      <c r="A1335" s="298" t="s">
        <v>2273</v>
      </c>
      <c r="B1335" s="299"/>
      <c r="C1335" s="300" t="s">
        <v>2274</v>
      </c>
    </row>
    <row r="1336" spans="1:3" ht="12.75">
      <c r="A1336" s="301"/>
      <c r="B1336" s="302" t="s">
        <v>5680</v>
      </c>
      <c r="C1336" s="315" t="s">
        <v>2275</v>
      </c>
    </row>
    <row r="1337" spans="1:3" ht="25.5">
      <c r="A1337" s="304"/>
      <c r="B1337" s="305" t="s">
        <v>2618</v>
      </c>
      <c r="C1337" s="328" t="s">
        <v>1317</v>
      </c>
    </row>
    <row r="1338" spans="1:3" ht="12.75">
      <c r="A1338" s="298" t="s">
        <v>2276</v>
      </c>
      <c r="B1338" s="299"/>
      <c r="C1338" s="300" t="s">
        <v>2277</v>
      </c>
    </row>
    <row r="1339" spans="1:3" ht="25.5">
      <c r="A1339" s="301"/>
      <c r="B1339" s="302" t="s">
        <v>5680</v>
      </c>
      <c r="C1339" s="329" t="s">
        <v>2278</v>
      </c>
    </row>
    <row r="1340" spans="1:3" ht="25.5">
      <c r="A1340" s="304"/>
      <c r="B1340" s="305" t="s">
        <v>2618</v>
      </c>
      <c r="C1340" s="328" t="s">
        <v>1318</v>
      </c>
    </row>
    <row r="1341" spans="1:3" ht="12.75">
      <c r="A1341" s="330" t="s">
        <v>2279</v>
      </c>
      <c r="B1341" s="299"/>
      <c r="C1341" s="300" t="s">
        <v>2280</v>
      </c>
    </row>
    <row r="1342" spans="1:3" ht="25.5">
      <c r="A1342" s="301"/>
      <c r="B1342" s="302" t="s">
        <v>5680</v>
      </c>
      <c r="C1342" s="329" t="s">
        <v>2281</v>
      </c>
    </row>
    <row r="1343" spans="1:3" ht="25.5">
      <c r="A1343" s="304"/>
      <c r="B1343" s="305" t="s">
        <v>2618</v>
      </c>
      <c r="C1343" s="328" t="s">
        <v>1319</v>
      </c>
    </row>
    <row r="1344" spans="1:3" ht="12.75">
      <c r="A1344" s="298" t="s">
        <v>2282</v>
      </c>
      <c r="B1344" s="299"/>
      <c r="C1344" s="300" t="s">
        <v>4363</v>
      </c>
    </row>
    <row r="1345" spans="1:3" ht="12.75">
      <c r="A1345" s="301"/>
      <c r="B1345" s="302" t="s">
        <v>5680</v>
      </c>
      <c r="C1345" s="303" t="s">
        <v>387</v>
      </c>
    </row>
    <row r="1346" spans="1:3" ht="12.75">
      <c r="A1346" s="304"/>
      <c r="B1346" s="305" t="s">
        <v>2618</v>
      </c>
      <c r="C1346" s="306" t="s">
        <v>2283</v>
      </c>
    </row>
    <row r="1347" spans="1:3" ht="12.75">
      <c r="A1347" s="930" t="s">
        <v>2284</v>
      </c>
      <c r="B1347" s="931"/>
      <c r="C1347" s="932"/>
    </row>
    <row r="1348" spans="1:3" ht="12.75">
      <c r="A1348" s="298">
        <v>446</v>
      </c>
      <c r="B1348" s="299"/>
      <c r="C1348" s="300" t="s">
        <v>5467</v>
      </c>
    </row>
    <row r="1349" spans="1:3" ht="25.5">
      <c r="A1349" s="301"/>
      <c r="B1349" s="302" t="s">
        <v>5680</v>
      </c>
      <c r="C1349" s="320" t="s">
        <v>5468</v>
      </c>
    </row>
    <row r="1350" spans="1:3" ht="12.75">
      <c r="A1350" s="304"/>
      <c r="B1350" s="305" t="s">
        <v>2618</v>
      </c>
      <c r="C1350" s="306" t="s">
        <v>2285</v>
      </c>
    </row>
    <row r="1351" spans="1:3" ht="12.75">
      <c r="A1351" s="298" t="s">
        <v>2286</v>
      </c>
      <c r="B1351" s="299"/>
      <c r="C1351" s="300" t="s">
        <v>390</v>
      </c>
    </row>
    <row r="1352" spans="1:3" ht="25.5">
      <c r="A1352" s="301"/>
      <c r="B1352" s="302" t="s">
        <v>5680</v>
      </c>
      <c r="C1352" s="320" t="s">
        <v>1713</v>
      </c>
    </row>
    <row r="1353" spans="1:3" ht="12.75">
      <c r="A1353" s="304"/>
      <c r="B1353" s="305" t="s">
        <v>2618</v>
      </c>
      <c r="C1353" s="306" t="s">
        <v>274</v>
      </c>
    </row>
    <row r="1354" spans="1:3" ht="12.75">
      <c r="A1354" s="298" t="s">
        <v>275</v>
      </c>
      <c r="B1354" s="299"/>
      <c r="C1354" s="316" t="s">
        <v>276</v>
      </c>
    </row>
    <row r="1355" spans="1:3" ht="25.5">
      <c r="A1355" s="301"/>
      <c r="B1355" s="302" t="s">
        <v>5680</v>
      </c>
      <c r="C1355" s="320" t="s">
        <v>1714</v>
      </c>
    </row>
    <row r="1356" spans="1:3" ht="12.75">
      <c r="A1356" s="304"/>
      <c r="B1356" s="305" t="s">
        <v>2618</v>
      </c>
      <c r="C1356" s="306" t="s">
        <v>277</v>
      </c>
    </row>
    <row r="1357" spans="1:3" ht="12.75">
      <c r="A1357" s="298" t="s">
        <v>278</v>
      </c>
      <c r="B1357" s="299"/>
      <c r="C1357" s="300" t="s">
        <v>1715</v>
      </c>
    </row>
    <row r="1358" spans="1:3" ht="25.5">
      <c r="A1358" s="301"/>
      <c r="B1358" s="302" t="s">
        <v>5680</v>
      </c>
      <c r="C1358" s="320" t="s">
        <v>1716</v>
      </c>
    </row>
    <row r="1359" spans="1:3" ht="12.75">
      <c r="A1359" s="304"/>
      <c r="B1359" s="305" t="s">
        <v>2618</v>
      </c>
      <c r="C1359" s="306" t="s">
        <v>277</v>
      </c>
    </row>
    <row r="1360" spans="1:3" ht="12.75">
      <c r="A1360" s="298" t="s">
        <v>279</v>
      </c>
      <c r="B1360" s="299"/>
      <c r="C1360" s="300" t="s">
        <v>1717</v>
      </c>
    </row>
    <row r="1361" spans="1:3" ht="25.5">
      <c r="A1361" s="301"/>
      <c r="B1361" s="302" t="s">
        <v>5680</v>
      </c>
      <c r="C1361" s="320" t="s">
        <v>1320</v>
      </c>
    </row>
    <row r="1362" spans="1:3" ht="12.75">
      <c r="A1362" s="304"/>
      <c r="B1362" s="305" t="s">
        <v>2618</v>
      </c>
      <c r="C1362" s="306" t="s">
        <v>280</v>
      </c>
    </row>
    <row r="1363" spans="1:3" ht="12.75">
      <c r="A1363" s="298" t="s">
        <v>281</v>
      </c>
      <c r="B1363" s="299"/>
      <c r="C1363" s="316" t="s">
        <v>282</v>
      </c>
    </row>
    <row r="1364" spans="1:3" ht="25.5">
      <c r="A1364" s="301"/>
      <c r="B1364" s="302" t="s">
        <v>5680</v>
      </c>
      <c r="C1364" s="320" t="s">
        <v>4043</v>
      </c>
    </row>
    <row r="1365" spans="1:3" ht="12.75">
      <c r="A1365" s="304"/>
      <c r="B1365" s="305" t="s">
        <v>2618</v>
      </c>
      <c r="C1365" s="324" t="s">
        <v>283</v>
      </c>
    </row>
    <row r="1366" spans="1:3" ht="12.75">
      <c r="A1366" s="298" t="s">
        <v>284</v>
      </c>
      <c r="B1366" s="299"/>
      <c r="C1366" s="300" t="s">
        <v>4774</v>
      </c>
    </row>
    <row r="1367" spans="1:3" ht="25.5">
      <c r="A1367" s="301"/>
      <c r="B1367" s="302" t="s">
        <v>5680</v>
      </c>
      <c r="C1367" s="320" t="s">
        <v>1719</v>
      </c>
    </row>
    <row r="1368" spans="1:3" ht="12.75">
      <c r="A1368" s="304"/>
      <c r="B1368" s="305" t="s">
        <v>2618</v>
      </c>
      <c r="C1368" s="306" t="s">
        <v>4775</v>
      </c>
    </row>
    <row r="1369" spans="1:3" ht="12.75">
      <c r="A1369" s="298" t="s">
        <v>4776</v>
      </c>
      <c r="B1369" s="299"/>
      <c r="C1369" s="300" t="s">
        <v>1718</v>
      </c>
    </row>
    <row r="1370" spans="1:3" ht="25.5">
      <c r="A1370" s="301"/>
      <c r="B1370" s="302" t="s">
        <v>5680</v>
      </c>
      <c r="C1370" s="320" t="s">
        <v>1719</v>
      </c>
    </row>
    <row r="1371" spans="1:3" ht="12.75">
      <c r="A1371" s="304"/>
      <c r="B1371" s="305" t="s">
        <v>2618</v>
      </c>
      <c r="C1371" s="306" t="s">
        <v>4777</v>
      </c>
    </row>
    <row r="1372" spans="1:3" ht="12.75">
      <c r="A1372" s="298" t="s">
        <v>4778</v>
      </c>
      <c r="B1372" s="299"/>
      <c r="C1372" s="300" t="s">
        <v>4044</v>
      </c>
    </row>
    <row r="1373" spans="1:3" ht="25.5">
      <c r="A1373" s="301"/>
      <c r="B1373" s="302" t="s">
        <v>5680</v>
      </c>
      <c r="C1373" s="320" t="s">
        <v>1720</v>
      </c>
    </row>
    <row r="1374" spans="1:3" ht="12.75">
      <c r="A1374" s="304"/>
      <c r="B1374" s="305" t="s">
        <v>2618</v>
      </c>
      <c r="C1374" s="306" t="s">
        <v>4775</v>
      </c>
    </row>
    <row r="1375" spans="1:3" ht="12.75">
      <c r="A1375" s="298" t="s">
        <v>4779</v>
      </c>
      <c r="B1375" s="299"/>
      <c r="C1375" s="300" t="s">
        <v>1721</v>
      </c>
    </row>
    <row r="1376" spans="1:3" ht="25.5">
      <c r="A1376" s="301"/>
      <c r="B1376" s="302" t="s">
        <v>5680</v>
      </c>
      <c r="C1376" s="320" t="s">
        <v>1722</v>
      </c>
    </row>
    <row r="1377" spans="1:3" ht="12.75">
      <c r="A1377" s="304"/>
      <c r="B1377" s="305" t="s">
        <v>2618</v>
      </c>
      <c r="C1377" s="306" t="s">
        <v>4780</v>
      </c>
    </row>
    <row r="1378" spans="1:3" ht="12.75">
      <c r="A1378" s="298" t="s">
        <v>4781</v>
      </c>
      <c r="B1378" s="299"/>
      <c r="C1378" s="300" t="s">
        <v>4782</v>
      </c>
    </row>
    <row r="1379" spans="1:3" ht="25.5">
      <c r="A1379" s="301"/>
      <c r="B1379" s="302" t="s">
        <v>5680</v>
      </c>
      <c r="C1379" s="320" t="s">
        <v>4783</v>
      </c>
    </row>
    <row r="1380" spans="1:3" ht="12.75">
      <c r="A1380" s="304"/>
      <c r="B1380" s="305" t="s">
        <v>2618</v>
      </c>
      <c r="C1380" s="306" t="s">
        <v>2305</v>
      </c>
    </row>
    <row r="1381" spans="1:3" ht="12.75">
      <c r="A1381" s="298" t="s">
        <v>2306</v>
      </c>
      <c r="B1381" s="299"/>
      <c r="C1381" s="300" t="s">
        <v>4045</v>
      </c>
    </row>
    <row r="1382" spans="1:3" ht="25.5">
      <c r="A1382" s="301"/>
      <c r="B1382" s="302" t="s">
        <v>5680</v>
      </c>
      <c r="C1382" s="320" t="s">
        <v>1723</v>
      </c>
    </row>
    <row r="1383" spans="1:3" ht="12.75">
      <c r="A1383" s="304"/>
      <c r="B1383" s="305" t="s">
        <v>2618</v>
      </c>
      <c r="C1383" s="306" t="s">
        <v>2307</v>
      </c>
    </row>
    <row r="1384" spans="1:3" ht="12.75">
      <c r="A1384" s="298" t="s">
        <v>2308</v>
      </c>
      <c r="B1384" s="308"/>
      <c r="C1384" s="309" t="s">
        <v>388</v>
      </c>
    </row>
    <row r="1385" spans="1:3" ht="12.75">
      <c r="A1385" s="301"/>
      <c r="B1385" s="302" t="s">
        <v>5680</v>
      </c>
      <c r="C1385" s="320" t="s">
        <v>389</v>
      </c>
    </row>
    <row r="1386" spans="1:3" ht="12.75">
      <c r="A1386" s="304"/>
      <c r="B1386" s="305" t="s">
        <v>2618</v>
      </c>
      <c r="C1386" s="306" t="s">
        <v>2309</v>
      </c>
    </row>
    <row r="1387" spans="1:3" ht="12.75">
      <c r="A1387" s="298" t="s">
        <v>2310</v>
      </c>
      <c r="B1387" s="308"/>
      <c r="C1387" s="309" t="s">
        <v>1724</v>
      </c>
    </row>
    <row r="1388" spans="1:3" ht="12.75">
      <c r="A1388" s="301"/>
      <c r="B1388" s="302" t="s">
        <v>5680</v>
      </c>
      <c r="C1388" s="320" t="s">
        <v>5750</v>
      </c>
    </row>
    <row r="1389" spans="1:3" ht="12.75">
      <c r="A1389" s="304"/>
      <c r="B1389" s="305" t="s">
        <v>2618</v>
      </c>
      <c r="C1389" s="306" t="s">
        <v>2311</v>
      </c>
    </row>
    <row r="1390" spans="1:3" ht="12.75">
      <c r="A1390" s="298" t="s">
        <v>2312</v>
      </c>
      <c r="B1390" s="308"/>
      <c r="C1390" s="309" t="s">
        <v>2313</v>
      </c>
    </row>
    <row r="1391" spans="1:3" ht="12.75">
      <c r="A1391" s="301"/>
      <c r="B1391" s="302" t="s">
        <v>5680</v>
      </c>
      <c r="C1391" s="320" t="s">
        <v>2314</v>
      </c>
    </row>
    <row r="1392" spans="1:3" ht="12.75">
      <c r="A1392" s="304"/>
      <c r="B1392" s="305" t="s">
        <v>2618</v>
      </c>
      <c r="C1392" s="306" t="s">
        <v>2315</v>
      </c>
    </row>
    <row r="1393" spans="1:3" ht="12.75">
      <c r="A1393" s="298" t="s">
        <v>2316</v>
      </c>
      <c r="B1393" s="331"/>
      <c r="C1393" s="309" t="s">
        <v>2317</v>
      </c>
    </row>
    <row r="1394" spans="1:3" ht="12.75">
      <c r="A1394" s="301"/>
      <c r="B1394" s="302" t="s">
        <v>1355</v>
      </c>
      <c r="C1394" s="320" t="s">
        <v>2318</v>
      </c>
    </row>
    <row r="1395" spans="1:3" ht="12.75">
      <c r="A1395" s="304"/>
      <c r="B1395" s="305" t="s">
        <v>5680</v>
      </c>
      <c r="C1395" s="306" t="s">
        <v>2319</v>
      </c>
    </row>
    <row r="1396" spans="1:3" ht="12.75">
      <c r="A1396" s="298" t="s">
        <v>2320</v>
      </c>
      <c r="B1396" s="308"/>
      <c r="C1396" s="309" t="s">
        <v>2321</v>
      </c>
    </row>
    <row r="1397" spans="1:3" ht="12.75">
      <c r="A1397" s="301"/>
      <c r="B1397" s="302" t="s">
        <v>1355</v>
      </c>
      <c r="C1397" s="320" t="s">
        <v>2322</v>
      </c>
    </row>
    <row r="1398" spans="1:3" ht="12.75">
      <c r="A1398" s="304"/>
      <c r="B1398" s="305" t="s">
        <v>5680</v>
      </c>
      <c r="C1398" s="306" t="s">
        <v>2323</v>
      </c>
    </row>
    <row r="1399" spans="1:3" ht="12.75">
      <c r="A1399" s="298" t="s">
        <v>2324</v>
      </c>
      <c r="B1399" s="308"/>
      <c r="C1399" s="309" t="s">
        <v>2325</v>
      </c>
    </row>
    <row r="1400" spans="1:3" ht="12.75">
      <c r="A1400" s="301"/>
      <c r="B1400" s="302" t="s">
        <v>1355</v>
      </c>
      <c r="C1400" s="320" t="s">
        <v>2326</v>
      </c>
    </row>
    <row r="1401" spans="1:3" ht="12.75">
      <c r="A1401" s="304"/>
      <c r="B1401" s="305" t="s">
        <v>5680</v>
      </c>
      <c r="C1401" s="306" t="s">
        <v>2327</v>
      </c>
    </row>
    <row r="1402" spans="1:3" ht="12.75">
      <c r="A1402" s="298" t="s">
        <v>4737</v>
      </c>
      <c r="B1402" s="308"/>
      <c r="C1402" s="309" t="s">
        <v>4046</v>
      </c>
    </row>
    <row r="1403" spans="1:3" ht="12.75">
      <c r="A1403" s="301"/>
      <c r="B1403" s="302" t="s">
        <v>1355</v>
      </c>
      <c r="C1403" s="320" t="s">
        <v>4738</v>
      </c>
    </row>
    <row r="1404" spans="1:3" ht="12.75">
      <c r="A1404" s="304"/>
      <c r="B1404" s="305" t="s">
        <v>5680</v>
      </c>
      <c r="C1404" s="306" t="s">
        <v>1158</v>
      </c>
    </row>
    <row r="1405" spans="1:3" ht="12.75">
      <c r="A1405" s="298" t="s">
        <v>1159</v>
      </c>
      <c r="B1405" s="308"/>
      <c r="C1405" s="309" t="s">
        <v>4047</v>
      </c>
    </row>
    <row r="1406" spans="1:3" ht="12.75">
      <c r="A1406" s="301"/>
      <c r="B1406" s="302" t="s">
        <v>1355</v>
      </c>
      <c r="C1406" s="320" t="s">
        <v>1160</v>
      </c>
    </row>
    <row r="1407" spans="1:3" ht="12.75">
      <c r="A1407" s="304"/>
      <c r="B1407" s="305" t="s">
        <v>5680</v>
      </c>
      <c r="C1407" s="306" t="s">
        <v>1161</v>
      </c>
    </row>
    <row r="1408" spans="1:3" ht="12.75">
      <c r="A1408" s="298" t="s">
        <v>1162</v>
      </c>
      <c r="B1408" s="308"/>
      <c r="C1408" s="309" t="s">
        <v>4048</v>
      </c>
    </row>
    <row r="1409" spans="1:3" ht="12.75">
      <c r="A1409" s="301"/>
      <c r="B1409" s="302" t="s">
        <v>1355</v>
      </c>
      <c r="C1409" s="320" t="s">
        <v>1163</v>
      </c>
    </row>
    <row r="1410" spans="1:3" ht="12.75">
      <c r="A1410" s="304"/>
      <c r="B1410" s="305" t="s">
        <v>5680</v>
      </c>
      <c r="C1410" s="306" t="s">
        <v>1161</v>
      </c>
    </row>
    <row r="1411" spans="1:3" ht="12.75">
      <c r="A1411" s="298" t="s">
        <v>1164</v>
      </c>
      <c r="B1411" s="308"/>
      <c r="C1411" s="309" t="s">
        <v>4049</v>
      </c>
    </row>
    <row r="1412" spans="1:3" ht="12.75">
      <c r="A1412" s="301"/>
      <c r="B1412" s="302" t="s">
        <v>1355</v>
      </c>
      <c r="C1412" s="320" t="s">
        <v>1165</v>
      </c>
    </row>
    <row r="1413" spans="1:3" ht="12.75">
      <c r="A1413" s="304"/>
      <c r="B1413" s="305" t="s">
        <v>5680</v>
      </c>
      <c r="C1413" s="306" t="s">
        <v>2319</v>
      </c>
    </row>
    <row r="1414" spans="1:3" ht="12.75">
      <c r="A1414" s="298" t="s">
        <v>1166</v>
      </c>
      <c r="B1414" s="331"/>
      <c r="C1414" s="309" t="s">
        <v>1167</v>
      </c>
    </row>
    <row r="1415" spans="1:3" ht="12.75">
      <c r="A1415" s="301"/>
      <c r="B1415" s="302" t="s">
        <v>1355</v>
      </c>
      <c r="C1415" s="320" t="s">
        <v>218</v>
      </c>
    </row>
    <row r="1416" spans="1:3" ht="12.75">
      <c r="A1416" s="304"/>
      <c r="B1416" s="305" t="s">
        <v>5680</v>
      </c>
      <c r="C1416" s="306" t="s">
        <v>2319</v>
      </c>
    </row>
    <row r="1417" spans="1:3" ht="12.75">
      <c r="A1417" s="298" t="s">
        <v>219</v>
      </c>
      <c r="B1417" s="331"/>
      <c r="C1417" s="309" t="s">
        <v>220</v>
      </c>
    </row>
    <row r="1418" spans="1:3" ht="12.75">
      <c r="A1418" s="301"/>
      <c r="B1418" s="302" t="s">
        <v>1355</v>
      </c>
      <c r="C1418" s="320" t="s">
        <v>221</v>
      </c>
    </row>
    <row r="1419" spans="1:3" ht="12.75">
      <c r="A1419" s="304"/>
      <c r="B1419" s="305" t="s">
        <v>5680</v>
      </c>
      <c r="C1419" s="306" t="s">
        <v>2319</v>
      </c>
    </row>
    <row r="1420" spans="1:3" ht="12.75">
      <c r="A1420" s="298" t="s">
        <v>222</v>
      </c>
      <c r="B1420" s="308"/>
      <c r="C1420" s="309" t="s">
        <v>223</v>
      </c>
    </row>
    <row r="1421" spans="1:3" ht="12.75">
      <c r="A1421" s="301"/>
      <c r="B1421" s="302" t="s">
        <v>1355</v>
      </c>
      <c r="C1421" s="320" t="s">
        <v>224</v>
      </c>
    </row>
    <row r="1422" spans="1:3" ht="12.75">
      <c r="A1422" s="304"/>
      <c r="B1422" s="305" t="s">
        <v>5680</v>
      </c>
      <c r="C1422" s="306" t="s">
        <v>1158</v>
      </c>
    </row>
    <row r="1423" spans="1:3" ht="12.75">
      <c r="A1423" s="298" t="s">
        <v>225</v>
      </c>
      <c r="B1423" s="308"/>
      <c r="C1423" s="309" t="s">
        <v>4050</v>
      </c>
    </row>
    <row r="1424" spans="1:3" ht="12.75">
      <c r="A1424" s="301"/>
      <c r="B1424" s="302" t="s">
        <v>1355</v>
      </c>
      <c r="C1424" s="320" t="s">
        <v>226</v>
      </c>
    </row>
    <row r="1425" spans="1:3" ht="12.75">
      <c r="A1425" s="304"/>
      <c r="B1425" s="305" t="s">
        <v>5680</v>
      </c>
      <c r="C1425" s="306" t="s">
        <v>1158</v>
      </c>
    </row>
    <row r="1426" spans="1:3" ht="12.75">
      <c r="A1426" s="298" t="s">
        <v>227</v>
      </c>
      <c r="B1426" s="299"/>
      <c r="C1426" s="300" t="s">
        <v>228</v>
      </c>
    </row>
    <row r="1427" spans="1:3" ht="12.75">
      <c r="A1427" s="301"/>
      <c r="B1427" s="302" t="s">
        <v>5680</v>
      </c>
      <c r="C1427" s="315" t="s">
        <v>229</v>
      </c>
    </row>
    <row r="1428" spans="1:3" ht="12.75">
      <c r="A1428" s="304"/>
      <c r="B1428" s="305" t="s">
        <v>2618</v>
      </c>
      <c r="C1428" s="327" t="s">
        <v>1158</v>
      </c>
    </row>
    <row r="1429" spans="1:3" ht="12.75">
      <c r="A1429" s="298" t="s">
        <v>230</v>
      </c>
      <c r="B1429" s="299"/>
      <c r="C1429" s="300" t="s">
        <v>231</v>
      </c>
    </row>
    <row r="1430" spans="1:3" ht="12.75">
      <c r="A1430" s="301"/>
      <c r="B1430" s="302" t="s">
        <v>5680</v>
      </c>
      <c r="C1430" s="315" t="s">
        <v>232</v>
      </c>
    </row>
    <row r="1431" spans="1:3" ht="12.75">
      <c r="A1431" s="304"/>
      <c r="B1431" s="305" t="s">
        <v>2618</v>
      </c>
      <c r="C1431" s="327" t="s">
        <v>1158</v>
      </c>
    </row>
    <row r="1432" spans="1:3" ht="12.75">
      <c r="A1432" s="298" t="s">
        <v>233</v>
      </c>
      <c r="B1432" s="299"/>
      <c r="C1432" s="300" t="s">
        <v>4051</v>
      </c>
    </row>
    <row r="1433" spans="1:3" ht="12.75">
      <c r="A1433" s="301"/>
      <c r="B1433" s="302" t="s">
        <v>5680</v>
      </c>
      <c r="C1433" s="315" t="s">
        <v>234</v>
      </c>
    </row>
    <row r="1434" spans="1:3" ht="12.75">
      <c r="A1434" s="304"/>
      <c r="B1434" s="305" t="s">
        <v>2618</v>
      </c>
      <c r="C1434" s="327" t="s">
        <v>1158</v>
      </c>
    </row>
    <row r="1435" spans="1:3" ht="12.75">
      <c r="A1435" s="298" t="s">
        <v>235</v>
      </c>
      <c r="B1435" s="299"/>
      <c r="C1435" s="300" t="s">
        <v>236</v>
      </c>
    </row>
    <row r="1436" spans="1:3" ht="12.75">
      <c r="A1436" s="301"/>
      <c r="B1436" s="302" t="s">
        <v>5680</v>
      </c>
      <c r="C1436" s="315" t="s">
        <v>237</v>
      </c>
    </row>
    <row r="1437" spans="1:3" ht="12.75">
      <c r="A1437" s="304"/>
      <c r="B1437" s="305" t="s">
        <v>2618</v>
      </c>
      <c r="C1437" s="327" t="s">
        <v>2327</v>
      </c>
    </row>
    <row r="1438" spans="1:3" ht="12.75">
      <c r="A1438" s="298" t="s">
        <v>238</v>
      </c>
      <c r="B1438" s="299"/>
      <c r="C1438" s="300" t="s">
        <v>4696</v>
      </c>
    </row>
    <row r="1439" spans="1:3" ht="12.75">
      <c r="A1439" s="301"/>
      <c r="B1439" s="302" t="s">
        <v>5680</v>
      </c>
      <c r="C1439" s="315" t="s">
        <v>239</v>
      </c>
    </row>
    <row r="1440" spans="1:3" ht="12.75">
      <c r="A1440" s="304"/>
      <c r="B1440" s="305" t="s">
        <v>2618</v>
      </c>
      <c r="C1440" s="327" t="s">
        <v>4052</v>
      </c>
    </row>
    <row r="1441" spans="1:3" ht="12.75">
      <c r="A1441" s="298" t="s">
        <v>240</v>
      </c>
      <c r="B1441" s="299"/>
      <c r="C1441" s="300" t="s">
        <v>4697</v>
      </c>
    </row>
    <row r="1442" spans="1:3" ht="12.75">
      <c r="A1442" s="301"/>
      <c r="B1442" s="302" t="s">
        <v>5680</v>
      </c>
      <c r="C1442" s="315" t="s">
        <v>241</v>
      </c>
    </row>
    <row r="1443" spans="1:3" ht="12.75">
      <c r="A1443" s="304"/>
      <c r="B1443" s="305" t="s">
        <v>2618</v>
      </c>
      <c r="C1443" s="327" t="s">
        <v>4053</v>
      </c>
    </row>
    <row r="1444" spans="1:3" ht="12.75">
      <c r="A1444" s="298" t="s">
        <v>242</v>
      </c>
      <c r="B1444" s="299"/>
      <c r="C1444" s="300" t="s">
        <v>4698</v>
      </c>
    </row>
    <row r="1445" spans="1:3" ht="12.75">
      <c r="A1445" s="301"/>
      <c r="B1445" s="302" t="s">
        <v>5680</v>
      </c>
      <c r="C1445" s="315" t="s">
        <v>243</v>
      </c>
    </row>
    <row r="1446" spans="1:3" ht="12.75">
      <c r="A1446" s="304"/>
      <c r="B1446" s="305" t="s">
        <v>2618</v>
      </c>
      <c r="C1446" s="327" t="s">
        <v>4054</v>
      </c>
    </row>
    <row r="1447" spans="1:3" ht="12.75">
      <c r="A1447" s="930" t="s">
        <v>244</v>
      </c>
      <c r="B1447" s="931"/>
      <c r="C1447" s="932"/>
    </row>
    <row r="1448" spans="1:3" ht="12.75">
      <c r="A1448" s="298" t="s">
        <v>245</v>
      </c>
      <c r="B1448" s="299"/>
      <c r="C1448" s="316" t="s">
        <v>246</v>
      </c>
    </row>
    <row r="1449" spans="1:3" ht="13.5" customHeight="1">
      <c r="A1449" s="301"/>
      <c r="B1449" s="302" t="s">
        <v>5680</v>
      </c>
      <c r="C1449" s="312" t="s">
        <v>4055</v>
      </c>
    </row>
    <row r="1450" spans="1:3" ht="12.75">
      <c r="A1450" s="304"/>
      <c r="B1450" s="305" t="s">
        <v>1355</v>
      </c>
      <c r="C1450" s="306" t="s">
        <v>247</v>
      </c>
    </row>
    <row r="1451" spans="1:3" ht="12.75">
      <c r="A1451" s="298" t="s">
        <v>248</v>
      </c>
      <c r="B1451" s="299"/>
      <c r="C1451" s="300" t="s">
        <v>249</v>
      </c>
    </row>
    <row r="1452" spans="1:3" ht="12.75">
      <c r="A1452" s="301"/>
      <c r="B1452" s="302" t="s">
        <v>5680</v>
      </c>
      <c r="C1452" s="303" t="s">
        <v>250</v>
      </c>
    </row>
    <row r="1453" spans="1:3" ht="12.75">
      <c r="A1453" s="304"/>
      <c r="B1453" s="305" t="s">
        <v>1355</v>
      </c>
      <c r="C1453" s="306" t="s">
        <v>251</v>
      </c>
    </row>
    <row r="1454" spans="1:3" ht="25.5">
      <c r="A1454" s="298" t="s">
        <v>252</v>
      </c>
      <c r="B1454" s="332" t="s">
        <v>5680</v>
      </c>
      <c r="C1454" s="333" t="s">
        <v>4056</v>
      </c>
    </row>
    <row r="1455" spans="1:3" ht="12.75">
      <c r="A1455" s="304"/>
      <c r="B1455" s="305" t="s">
        <v>1355</v>
      </c>
      <c r="C1455" s="306" t="s">
        <v>253</v>
      </c>
    </row>
    <row r="1456" spans="1:3" ht="12.75">
      <c r="A1456" s="298" t="s">
        <v>254</v>
      </c>
      <c r="B1456" s="332" t="s">
        <v>5680</v>
      </c>
      <c r="C1456" s="309" t="s">
        <v>1183</v>
      </c>
    </row>
    <row r="1457" spans="1:3" ht="12.75">
      <c r="A1457" s="311"/>
      <c r="B1457" s="302"/>
      <c r="C1457" s="312" t="s">
        <v>1184</v>
      </c>
    </row>
    <row r="1458" spans="1:3" ht="12.75">
      <c r="A1458" s="304"/>
      <c r="B1458" s="305" t="s">
        <v>1355</v>
      </c>
      <c r="C1458" s="306" t="s">
        <v>1185</v>
      </c>
    </row>
    <row r="1459" spans="1:3" ht="12.75">
      <c r="A1459" s="298" t="s">
        <v>1186</v>
      </c>
      <c r="B1459" s="332" t="s">
        <v>5680</v>
      </c>
      <c r="C1459" s="309" t="s">
        <v>1187</v>
      </c>
    </row>
    <row r="1460" spans="1:3" ht="12.75">
      <c r="A1460" s="311"/>
      <c r="B1460" s="302"/>
      <c r="C1460" s="312" t="s">
        <v>1188</v>
      </c>
    </row>
    <row r="1461" spans="1:3" ht="12.75">
      <c r="A1461" s="304"/>
      <c r="B1461" s="305" t="s">
        <v>1355</v>
      </c>
      <c r="C1461" s="306" t="s">
        <v>1189</v>
      </c>
    </row>
    <row r="1462" spans="1:3" ht="12.75">
      <c r="A1462" s="298" t="s">
        <v>1190</v>
      </c>
      <c r="B1462" s="332" t="s">
        <v>5680</v>
      </c>
      <c r="C1462" s="309" t="s">
        <v>1191</v>
      </c>
    </row>
    <row r="1463" spans="1:3" ht="12.75">
      <c r="A1463" s="311"/>
      <c r="B1463" s="302"/>
      <c r="C1463" s="312" t="s">
        <v>1192</v>
      </c>
    </row>
    <row r="1464" spans="1:3" ht="12.75">
      <c r="A1464" s="304"/>
      <c r="B1464" s="305" t="s">
        <v>1355</v>
      </c>
      <c r="C1464" s="306" t="s">
        <v>1193</v>
      </c>
    </row>
    <row r="1465" spans="1:3" ht="12.75">
      <c r="A1465" s="298" t="s">
        <v>1194</v>
      </c>
      <c r="B1465" s="332" t="s">
        <v>5680</v>
      </c>
      <c r="C1465" s="309" t="s">
        <v>1195</v>
      </c>
    </row>
    <row r="1466" spans="1:3" ht="12.75">
      <c r="A1466" s="311"/>
      <c r="B1466" s="302"/>
      <c r="C1466" s="312" t="s">
        <v>1196</v>
      </c>
    </row>
    <row r="1467" spans="1:3" ht="12.75">
      <c r="A1467" s="304"/>
      <c r="B1467" s="305" t="s">
        <v>1355</v>
      </c>
      <c r="C1467" s="306" t="s">
        <v>1193</v>
      </c>
    </row>
    <row r="1468" spans="1:3" ht="12.75">
      <c r="A1468" s="298" t="s">
        <v>1197</v>
      </c>
      <c r="B1468" s="332" t="s">
        <v>5680</v>
      </c>
      <c r="C1468" s="309" t="s">
        <v>4057</v>
      </c>
    </row>
    <row r="1469" spans="1:3" ht="12.75">
      <c r="A1469" s="311"/>
      <c r="B1469" s="302"/>
      <c r="C1469" s="312" t="s">
        <v>1198</v>
      </c>
    </row>
    <row r="1470" spans="1:3" ht="12.75">
      <c r="A1470" s="304"/>
      <c r="B1470" s="305" t="s">
        <v>1355</v>
      </c>
      <c r="C1470" s="306" t="s">
        <v>1199</v>
      </c>
    </row>
    <row r="1471" spans="1:3" ht="12.75">
      <c r="A1471" s="298" t="s">
        <v>1200</v>
      </c>
      <c r="B1471" s="332" t="s">
        <v>5680</v>
      </c>
      <c r="C1471" s="317" t="s">
        <v>1201</v>
      </c>
    </row>
    <row r="1472" spans="1:3" ht="12.75">
      <c r="A1472" s="334"/>
      <c r="B1472" s="335"/>
      <c r="C1472" s="322" t="s">
        <v>4058</v>
      </c>
    </row>
    <row r="1473" spans="1:3" ht="12.75">
      <c r="A1473" s="304"/>
      <c r="B1473" s="336" t="s">
        <v>1355</v>
      </c>
      <c r="C1473" s="306" t="s">
        <v>1202</v>
      </c>
    </row>
    <row r="1474" spans="1:3" ht="12.75">
      <c r="A1474" s="298" t="s">
        <v>1203</v>
      </c>
      <c r="B1474" s="337" t="s">
        <v>5680</v>
      </c>
      <c r="C1474" s="309" t="s">
        <v>4059</v>
      </c>
    </row>
    <row r="1475" spans="1:3" ht="12.75">
      <c r="A1475" s="311"/>
      <c r="B1475" s="338"/>
      <c r="C1475" s="312" t="s">
        <v>1204</v>
      </c>
    </row>
    <row r="1476" spans="1:3" ht="12.75">
      <c r="A1476" s="304"/>
      <c r="B1476" s="336" t="s">
        <v>1355</v>
      </c>
      <c r="C1476" s="306" t="s">
        <v>1205</v>
      </c>
    </row>
    <row r="1477" spans="1:3" ht="12.75">
      <c r="A1477" s="298" t="s">
        <v>1206</v>
      </c>
      <c r="B1477" s="337" t="s">
        <v>5680</v>
      </c>
      <c r="C1477" s="309" t="s">
        <v>4060</v>
      </c>
    </row>
    <row r="1478" spans="1:3" ht="12.75">
      <c r="A1478" s="311"/>
      <c r="B1478" s="338"/>
      <c r="C1478" s="312" t="s">
        <v>1207</v>
      </c>
    </row>
    <row r="1479" spans="1:3" ht="12.75">
      <c r="A1479" s="304"/>
      <c r="B1479" s="336" t="s">
        <v>1355</v>
      </c>
      <c r="C1479" s="306" t="s">
        <v>1208</v>
      </c>
    </row>
    <row r="1480" spans="1:3" ht="12.75">
      <c r="A1480" s="298" t="s">
        <v>1209</v>
      </c>
      <c r="B1480" s="337" t="s">
        <v>5680</v>
      </c>
      <c r="C1480" s="309" t="s">
        <v>4061</v>
      </c>
    </row>
    <row r="1481" spans="1:3" ht="12.75">
      <c r="A1481" s="311"/>
      <c r="B1481" s="338"/>
      <c r="C1481" s="312" t="s">
        <v>1210</v>
      </c>
    </row>
    <row r="1482" spans="1:3" ht="12.75">
      <c r="A1482" s="304"/>
      <c r="B1482" s="336" t="s">
        <v>1355</v>
      </c>
      <c r="C1482" s="306" t="s">
        <v>1211</v>
      </c>
    </row>
    <row r="1483" spans="1:3" ht="12.75">
      <c r="A1483" s="298" t="s">
        <v>1212</v>
      </c>
      <c r="B1483" s="337" t="s">
        <v>5680</v>
      </c>
      <c r="C1483" s="309" t="s">
        <v>4062</v>
      </c>
    </row>
    <row r="1484" spans="1:3" ht="25.5">
      <c r="A1484" s="311"/>
      <c r="B1484" s="338"/>
      <c r="C1484" s="312" t="s">
        <v>1213</v>
      </c>
    </row>
    <row r="1485" spans="1:3" ht="12.75">
      <c r="A1485" s="304"/>
      <c r="B1485" s="336" t="s">
        <v>1355</v>
      </c>
      <c r="C1485" s="306" t="s">
        <v>1214</v>
      </c>
    </row>
    <row r="1486" spans="1:3" ht="12.75">
      <c r="A1486" s="298" t="s">
        <v>1215</v>
      </c>
      <c r="B1486" s="337" t="s">
        <v>5454</v>
      </c>
      <c r="C1486" s="309" t="s">
        <v>1216</v>
      </c>
    </row>
    <row r="1487" spans="1:3" ht="12.75">
      <c r="A1487" s="311"/>
      <c r="B1487" s="338"/>
      <c r="C1487" s="312" t="s">
        <v>1217</v>
      </c>
    </row>
    <row r="1488" spans="1:3" ht="12.75">
      <c r="A1488" s="304"/>
      <c r="B1488" s="336" t="s">
        <v>465</v>
      </c>
      <c r="C1488" s="306" t="s">
        <v>1218</v>
      </c>
    </row>
    <row r="1489" spans="1:3" ht="12.75">
      <c r="A1489" s="298" t="s">
        <v>1219</v>
      </c>
      <c r="B1489" s="337" t="s">
        <v>5454</v>
      </c>
      <c r="C1489" s="309" t="s">
        <v>1236</v>
      </c>
    </row>
    <row r="1490" spans="1:3" ht="12.75">
      <c r="A1490" s="311"/>
      <c r="B1490" s="338"/>
      <c r="C1490" s="312" t="s">
        <v>1237</v>
      </c>
    </row>
    <row r="1491" spans="1:3" ht="12.75">
      <c r="A1491" s="304"/>
      <c r="B1491" s="336" t="s">
        <v>465</v>
      </c>
      <c r="C1491" s="306" t="s">
        <v>1238</v>
      </c>
    </row>
    <row r="1492" spans="1:3" ht="12.75">
      <c r="A1492" s="298" t="s">
        <v>1239</v>
      </c>
      <c r="B1492" s="337" t="s">
        <v>5454</v>
      </c>
      <c r="C1492" s="309" t="s">
        <v>1240</v>
      </c>
    </row>
    <row r="1493" spans="1:3" ht="12.75">
      <c r="A1493" s="311"/>
      <c r="B1493" s="338"/>
      <c r="C1493" s="312" t="s">
        <v>1241</v>
      </c>
    </row>
    <row r="1494" spans="1:3" ht="12.75">
      <c r="A1494" s="304"/>
      <c r="B1494" s="305" t="s">
        <v>465</v>
      </c>
      <c r="C1494" s="324" t="s">
        <v>1242</v>
      </c>
    </row>
    <row r="1495" spans="1:3" ht="12.75">
      <c r="A1495" s="298" t="s">
        <v>1243</v>
      </c>
      <c r="B1495" s="337" t="s">
        <v>5454</v>
      </c>
      <c r="C1495" s="309" t="s">
        <v>1244</v>
      </c>
    </row>
    <row r="1496" spans="1:3" ht="12.75">
      <c r="A1496" s="311"/>
      <c r="B1496" s="338"/>
      <c r="C1496" s="312" t="s">
        <v>1245</v>
      </c>
    </row>
    <row r="1497" spans="1:3" ht="12.75">
      <c r="A1497" s="304"/>
      <c r="B1497" s="336" t="s">
        <v>465</v>
      </c>
      <c r="C1497" s="306" t="s">
        <v>1246</v>
      </c>
    </row>
    <row r="1498" spans="1:3" ht="12.75">
      <c r="A1498" s="298" t="s">
        <v>1247</v>
      </c>
      <c r="B1498" s="337" t="s">
        <v>5454</v>
      </c>
      <c r="C1498" s="309" t="s">
        <v>1248</v>
      </c>
    </row>
    <row r="1499" spans="1:3" ht="12.75">
      <c r="A1499" s="311"/>
      <c r="B1499" s="338"/>
      <c r="C1499" s="312" t="s">
        <v>1249</v>
      </c>
    </row>
    <row r="1500" spans="1:3" ht="12.75">
      <c r="A1500" s="304"/>
      <c r="B1500" s="336" t="s">
        <v>465</v>
      </c>
      <c r="C1500" s="306" t="s">
        <v>1250</v>
      </c>
    </row>
    <row r="1501" spans="1:3" ht="12.75">
      <c r="A1501" s="298" t="s">
        <v>1251</v>
      </c>
      <c r="B1501" s="337" t="s">
        <v>5454</v>
      </c>
      <c r="C1501" s="309" t="s">
        <v>1252</v>
      </c>
    </row>
    <row r="1502" spans="1:3" ht="12.75">
      <c r="A1502" s="311"/>
      <c r="B1502" s="338"/>
      <c r="C1502" s="312" t="s">
        <v>1253</v>
      </c>
    </row>
    <row r="1503" spans="1:3" ht="12.75">
      <c r="A1503" s="304"/>
      <c r="B1503" s="336" t="s">
        <v>465</v>
      </c>
      <c r="C1503" s="306" t="s">
        <v>1254</v>
      </c>
    </row>
    <row r="1504" spans="1:3" ht="12.75">
      <c r="A1504" s="298" t="s">
        <v>1255</v>
      </c>
      <c r="B1504" s="337" t="s">
        <v>5454</v>
      </c>
      <c r="C1504" s="309" t="s">
        <v>1256</v>
      </c>
    </row>
    <row r="1505" spans="1:3" ht="12.75">
      <c r="A1505" s="311"/>
      <c r="B1505" s="338"/>
      <c r="C1505" s="312" t="s">
        <v>1257</v>
      </c>
    </row>
    <row r="1506" spans="1:3" ht="12.75">
      <c r="A1506" s="304"/>
      <c r="B1506" s="336" t="s">
        <v>465</v>
      </c>
      <c r="C1506" s="306" t="s">
        <v>1258</v>
      </c>
    </row>
    <row r="1507" spans="1:3" ht="12.75">
      <c r="A1507" s="298" t="s">
        <v>203</v>
      </c>
      <c r="B1507" s="337" t="s">
        <v>5454</v>
      </c>
      <c r="C1507" s="309" t="s">
        <v>204</v>
      </c>
    </row>
    <row r="1508" spans="1:3" ht="12.75">
      <c r="A1508" s="311"/>
      <c r="B1508" s="338"/>
      <c r="C1508" s="312" t="s">
        <v>205</v>
      </c>
    </row>
    <row r="1509" spans="1:3" ht="12.75">
      <c r="A1509" s="304"/>
      <c r="B1509" s="336" t="s">
        <v>465</v>
      </c>
      <c r="C1509" s="306" t="s">
        <v>206</v>
      </c>
    </row>
    <row r="1510" spans="1:3" ht="12.75">
      <c r="A1510" s="298" t="s">
        <v>207</v>
      </c>
      <c r="B1510" s="337" t="s">
        <v>5454</v>
      </c>
      <c r="C1510" s="309" t="s">
        <v>208</v>
      </c>
    </row>
    <row r="1511" spans="1:3" ht="12.75">
      <c r="A1511" s="311"/>
      <c r="B1511" s="338"/>
      <c r="C1511" s="312" t="s">
        <v>209</v>
      </c>
    </row>
    <row r="1512" spans="1:3" ht="12.75">
      <c r="A1512" s="304"/>
      <c r="B1512" s="336" t="s">
        <v>465</v>
      </c>
      <c r="C1512" s="306" t="s">
        <v>210</v>
      </c>
    </row>
    <row r="1513" spans="1:3" ht="12.75">
      <c r="A1513" s="298" t="s">
        <v>211</v>
      </c>
      <c r="B1513" s="337" t="s">
        <v>5454</v>
      </c>
      <c r="C1513" s="309" t="s">
        <v>212</v>
      </c>
    </row>
    <row r="1514" spans="1:3" ht="12.75">
      <c r="A1514" s="311"/>
      <c r="B1514" s="338"/>
      <c r="C1514" s="312" t="s">
        <v>213</v>
      </c>
    </row>
    <row r="1515" spans="1:3" ht="12.75">
      <c r="A1515" s="304"/>
      <c r="B1515" s="336" t="s">
        <v>465</v>
      </c>
      <c r="C1515" s="306" t="s">
        <v>214</v>
      </c>
    </row>
    <row r="1516" spans="1:3" ht="12.75">
      <c r="A1516" s="298" t="s">
        <v>215</v>
      </c>
      <c r="B1516" s="337" t="s">
        <v>5454</v>
      </c>
      <c r="C1516" s="309" t="s">
        <v>216</v>
      </c>
    </row>
    <row r="1517" spans="1:3" ht="12.75">
      <c r="A1517" s="311"/>
      <c r="B1517" s="338"/>
      <c r="C1517" s="312" t="s">
        <v>217</v>
      </c>
    </row>
    <row r="1518" spans="1:3" ht="12.75">
      <c r="A1518" s="304"/>
      <c r="B1518" s="336" t="s">
        <v>465</v>
      </c>
      <c r="C1518" s="306" t="s">
        <v>615</v>
      </c>
    </row>
    <row r="1519" spans="1:3" ht="12.75">
      <c r="A1519" s="298" t="s">
        <v>616</v>
      </c>
      <c r="B1519" s="337" t="s">
        <v>5454</v>
      </c>
      <c r="C1519" s="309" t="s">
        <v>617</v>
      </c>
    </row>
    <row r="1520" spans="1:3" ht="12.75">
      <c r="A1520" s="311"/>
      <c r="B1520" s="338"/>
      <c r="C1520" s="312" t="s">
        <v>618</v>
      </c>
    </row>
    <row r="1521" spans="1:3" ht="12.75">
      <c r="A1521" s="304"/>
      <c r="B1521" s="336" t="s">
        <v>465</v>
      </c>
      <c r="C1521" s="306" t="s">
        <v>619</v>
      </c>
    </row>
    <row r="1522" spans="1:3" ht="12.75">
      <c r="A1522" s="298" t="s">
        <v>620</v>
      </c>
      <c r="B1522" s="337" t="s">
        <v>5454</v>
      </c>
      <c r="C1522" s="309" t="s">
        <v>621</v>
      </c>
    </row>
    <row r="1523" spans="1:3" ht="12.75">
      <c r="A1523" s="311"/>
      <c r="B1523" s="338"/>
      <c r="C1523" s="312" t="s">
        <v>622</v>
      </c>
    </row>
    <row r="1524" spans="1:3" ht="12.75">
      <c r="A1524" s="304"/>
      <c r="B1524" s="336" t="s">
        <v>465</v>
      </c>
      <c r="C1524" s="306" t="s">
        <v>623</v>
      </c>
    </row>
    <row r="1525" spans="1:3" ht="12.75">
      <c r="A1525" s="298" t="s">
        <v>624</v>
      </c>
      <c r="B1525" s="337" t="s">
        <v>5454</v>
      </c>
      <c r="C1525" s="309" t="s">
        <v>625</v>
      </c>
    </row>
    <row r="1526" spans="1:3" ht="12.75">
      <c r="A1526" s="311"/>
      <c r="B1526" s="338"/>
      <c r="C1526" s="312" t="s">
        <v>626</v>
      </c>
    </row>
    <row r="1527" spans="1:3" ht="12.75">
      <c r="A1527" s="304"/>
      <c r="B1527" s="336" t="s">
        <v>465</v>
      </c>
      <c r="C1527" s="306" t="s">
        <v>627</v>
      </c>
    </row>
    <row r="1528" spans="1:3" ht="12.75">
      <c r="A1528" s="298" t="s">
        <v>2238</v>
      </c>
      <c r="B1528" s="337" t="s">
        <v>5454</v>
      </c>
      <c r="C1528" s="309" t="s">
        <v>2239</v>
      </c>
    </row>
    <row r="1529" spans="1:3" ht="12.75">
      <c r="A1529" s="311"/>
      <c r="B1529" s="338"/>
      <c r="C1529" s="312" t="s">
        <v>2240</v>
      </c>
    </row>
    <row r="1530" spans="1:3" ht="12.75">
      <c r="A1530" s="304"/>
      <c r="B1530" s="336" t="s">
        <v>465</v>
      </c>
      <c r="C1530" s="306" t="s">
        <v>2241</v>
      </c>
    </row>
    <row r="1531" spans="1:3" ht="12.75">
      <c r="A1531" s="298" t="s">
        <v>2242</v>
      </c>
      <c r="B1531" s="337" t="s">
        <v>5454</v>
      </c>
      <c r="C1531" s="309" t="s">
        <v>2243</v>
      </c>
    </row>
    <row r="1532" spans="1:3" ht="12.75">
      <c r="A1532" s="311"/>
      <c r="B1532" s="338"/>
      <c r="C1532" s="312" t="s">
        <v>2244</v>
      </c>
    </row>
    <row r="1533" spans="1:3" ht="12.75">
      <c r="A1533" s="304"/>
      <c r="B1533" s="336" t="s">
        <v>465</v>
      </c>
      <c r="C1533" s="306" t="s">
        <v>117</v>
      </c>
    </row>
    <row r="1534" spans="1:3" ht="12.75">
      <c r="A1534" s="298" t="s">
        <v>118</v>
      </c>
      <c r="B1534" s="337" t="s">
        <v>5454</v>
      </c>
      <c r="C1534" s="309" t="s">
        <v>119</v>
      </c>
    </row>
    <row r="1535" spans="1:3" ht="12.75">
      <c r="A1535" s="311"/>
      <c r="B1535" s="338"/>
      <c r="C1535" s="312" t="s">
        <v>120</v>
      </c>
    </row>
    <row r="1536" spans="1:3" ht="12.75">
      <c r="A1536" s="304"/>
      <c r="B1536" s="336" t="s">
        <v>465</v>
      </c>
      <c r="C1536" s="306" t="s">
        <v>121</v>
      </c>
    </row>
    <row r="1537" spans="1:3" ht="12.75">
      <c r="A1537" s="298" t="s">
        <v>122</v>
      </c>
      <c r="B1537" s="337" t="s">
        <v>5454</v>
      </c>
      <c r="C1537" s="309" t="s">
        <v>123</v>
      </c>
    </row>
    <row r="1538" spans="1:3" ht="12.75">
      <c r="A1538" s="311"/>
      <c r="B1538" s="338"/>
      <c r="C1538" s="312" t="s">
        <v>124</v>
      </c>
    </row>
    <row r="1539" spans="1:3" ht="12.75">
      <c r="A1539" s="304"/>
      <c r="B1539" s="336" t="s">
        <v>465</v>
      </c>
      <c r="C1539" s="306" t="s">
        <v>125</v>
      </c>
    </row>
    <row r="1540" spans="1:3" ht="12.75">
      <c r="A1540" s="298" t="s">
        <v>126</v>
      </c>
      <c r="B1540" s="337" t="s">
        <v>5454</v>
      </c>
      <c r="C1540" s="309" t="s">
        <v>127</v>
      </c>
    </row>
    <row r="1541" spans="1:3" ht="12.75">
      <c r="A1541" s="311"/>
      <c r="B1541" s="338"/>
      <c r="C1541" s="312" t="s">
        <v>128</v>
      </c>
    </row>
    <row r="1542" spans="1:3" ht="12.75">
      <c r="A1542" s="304"/>
      <c r="B1542" s="336" t="s">
        <v>465</v>
      </c>
      <c r="C1542" s="306" t="s">
        <v>129</v>
      </c>
    </row>
    <row r="1543" spans="1:3" ht="12.75">
      <c r="A1543" s="298" t="s">
        <v>130</v>
      </c>
      <c r="B1543" s="337" t="s">
        <v>5454</v>
      </c>
      <c r="C1543" s="309" t="s">
        <v>131</v>
      </c>
    </row>
    <row r="1544" spans="1:3" ht="12.75">
      <c r="A1544" s="311"/>
      <c r="B1544" s="338"/>
      <c r="C1544" s="312" t="s">
        <v>132</v>
      </c>
    </row>
    <row r="1545" spans="1:3" ht="12.75">
      <c r="A1545" s="304"/>
      <c r="B1545" s="336" t="s">
        <v>465</v>
      </c>
      <c r="C1545" s="306" t="s">
        <v>133</v>
      </c>
    </row>
    <row r="1546" spans="1:3" ht="12.75">
      <c r="A1546" s="298" t="s">
        <v>134</v>
      </c>
      <c r="B1546" s="337" t="s">
        <v>5454</v>
      </c>
      <c r="C1546" s="309" t="s">
        <v>135</v>
      </c>
    </row>
    <row r="1547" spans="1:3" ht="12.75">
      <c r="A1547" s="311"/>
      <c r="B1547" s="338"/>
      <c r="C1547" s="312" t="s">
        <v>136</v>
      </c>
    </row>
    <row r="1548" spans="1:3" ht="12.75">
      <c r="A1548" s="304"/>
      <c r="B1548" s="336" t="s">
        <v>465</v>
      </c>
      <c r="C1548" s="306" t="s">
        <v>137</v>
      </c>
    </row>
    <row r="1549" spans="1:3" ht="12.75">
      <c r="A1549" s="298" t="s">
        <v>138</v>
      </c>
      <c r="B1549" s="337" t="s">
        <v>5454</v>
      </c>
      <c r="C1549" s="309" t="s">
        <v>139</v>
      </c>
    </row>
    <row r="1550" spans="1:3" ht="12.75">
      <c r="A1550" s="311"/>
      <c r="B1550" s="338"/>
      <c r="C1550" s="312" t="s">
        <v>140</v>
      </c>
    </row>
    <row r="1551" spans="1:3" ht="12.75">
      <c r="A1551" s="304"/>
      <c r="B1551" s="336" t="s">
        <v>465</v>
      </c>
      <c r="C1551" s="306" t="s">
        <v>141</v>
      </c>
    </row>
    <row r="1552" spans="1:3" ht="12.75">
      <c r="A1552" s="298" t="s">
        <v>142</v>
      </c>
      <c r="B1552" s="337" t="s">
        <v>5454</v>
      </c>
      <c r="C1552" s="309" t="s">
        <v>143</v>
      </c>
    </row>
    <row r="1553" spans="1:3" ht="12.75">
      <c r="A1553" s="311"/>
      <c r="B1553" s="338"/>
      <c r="C1553" s="312" t="s">
        <v>144</v>
      </c>
    </row>
    <row r="1554" spans="1:3" ht="12.75">
      <c r="A1554" s="304"/>
      <c r="B1554" s="336" t="s">
        <v>465</v>
      </c>
      <c r="C1554" s="306" t="s">
        <v>145</v>
      </c>
    </row>
    <row r="1555" spans="1:3" ht="12.75">
      <c r="A1555" s="298" t="s">
        <v>146</v>
      </c>
      <c r="B1555" s="337" t="s">
        <v>5454</v>
      </c>
      <c r="C1555" s="309" t="s">
        <v>147</v>
      </c>
    </row>
    <row r="1556" spans="1:3" ht="12.75">
      <c r="A1556" s="311"/>
      <c r="B1556" s="338"/>
      <c r="C1556" s="312" t="s">
        <v>148</v>
      </c>
    </row>
    <row r="1557" spans="1:3" ht="12.75">
      <c r="A1557" s="304"/>
      <c r="B1557" s="336" t="s">
        <v>465</v>
      </c>
      <c r="C1557" s="306" t="s">
        <v>149</v>
      </c>
    </row>
    <row r="1558" spans="1:3" ht="14.25">
      <c r="A1558" s="298" t="s">
        <v>150</v>
      </c>
      <c r="B1558" s="339" t="s">
        <v>5454</v>
      </c>
      <c r="C1558" s="309" t="s">
        <v>4063</v>
      </c>
    </row>
    <row r="1559" spans="1:3" ht="12.75">
      <c r="A1559" s="311"/>
      <c r="B1559" s="338"/>
      <c r="C1559" s="312" t="s">
        <v>151</v>
      </c>
    </row>
    <row r="1560" spans="1:3" ht="12.75">
      <c r="A1560" s="304"/>
      <c r="B1560" s="336" t="s">
        <v>465</v>
      </c>
      <c r="C1560" s="306" t="s">
        <v>152</v>
      </c>
    </row>
    <row r="1561" spans="1:3" ht="14.25">
      <c r="A1561" s="298" t="s">
        <v>153</v>
      </c>
      <c r="B1561" s="337" t="s">
        <v>5454</v>
      </c>
      <c r="C1561" s="309" t="s">
        <v>4064</v>
      </c>
    </row>
    <row r="1562" spans="1:3" ht="12.75">
      <c r="A1562" s="311"/>
      <c r="B1562" s="338"/>
      <c r="C1562" s="312" t="s">
        <v>154</v>
      </c>
    </row>
    <row r="1563" spans="1:3" ht="12.75">
      <c r="A1563" s="304"/>
      <c r="B1563" s="336" t="s">
        <v>465</v>
      </c>
      <c r="C1563" s="306" t="s">
        <v>155</v>
      </c>
    </row>
    <row r="1564" spans="1:3" ht="14.25">
      <c r="A1564" s="298" t="s">
        <v>156</v>
      </c>
      <c r="B1564" s="337" t="s">
        <v>5454</v>
      </c>
      <c r="C1564" s="309" t="s">
        <v>4065</v>
      </c>
    </row>
    <row r="1565" spans="1:3" ht="12.75">
      <c r="A1565" s="311"/>
      <c r="B1565" s="338"/>
      <c r="C1565" s="312" t="s">
        <v>157</v>
      </c>
    </row>
    <row r="1566" spans="1:3" ht="12.75">
      <c r="A1566" s="304"/>
      <c r="B1566" s="336" t="s">
        <v>465</v>
      </c>
      <c r="C1566" s="306" t="s">
        <v>158</v>
      </c>
    </row>
    <row r="1567" spans="1:3" ht="12.75">
      <c r="A1567" s="298" t="s">
        <v>159</v>
      </c>
      <c r="B1567" s="337" t="s">
        <v>5680</v>
      </c>
      <c r="C1567" s="309" t="s">
        <v>4066</v>
      </c>
    </row>
    <row r="1568" spans="1:3" ht="12.75">
      <c r="A1568" s="311"/>
      <c r="B1568" s="338"/>
      <c r="C1568" s="312" t="s">
        <v>160</v>
      </c>
    </row>
    <row r="1569" spans="1:3" ht="12.75">
      <c r="A1569" s="304"/>
      <c r="B1569" s="336" t="s">
        <v>1355</v>
      </c>
      <c r="C1569" s="306" t="s">
        <v>161</v>
      </c>
    </row>
    <row r="1570" spans="1:3" ht="12.75">
      <c r="A1570" s="298" t="s">
        <v>162</v>
      </c>
      <c r="B1570" s="337" t="s">
        <v>5680</v>
      </c>
      <c r="C1570" s="309" t="s">
        <v>4067</v>
      </c>
    </row>
    <row r="1571" spans="1:3" ht="12.75">
      <c r="A1571" s="311"/>
      <c r="B1571" s="338"/>
      <c r="C1571" s="312" t="s">
        <v>163</v>
      </c>
    </row>
    <row r="1572" spans="1:3" ht="12.75">
      <c r="A1572" s="304"/>
      <c r="B1572" s="336" t="s">
        <v>1355</v>
      </c>
      <c r="C1572" s="306" t="s">
        <v>164</v>
      </c>
    </row>
    <row r="1573" spans="1:3" ht="12.75">
      <c r="A1573" s="298" t="s">
        <v>165</v>
      </c>
      <c r="B1573" s="337" t="s">
        <v>5680</v>
      </c>
      <c r="C1573" s="309" t="s">
        <v>4068</v>
      </c>
    </row>
    <row r="1574" spans="1:3" ht="12.75">
      <c r="A1574" s="311"/>
      <c r="B1574" s="338"/>
      <c r="C1574" s="312" t="s">
        <v>166</v>
      </c>
    </row>
    <row r="1575" spans="1:3" ht="12.75">
      <c r="A1575" s="304"/>
      <c r="B1575" s="336" t="s">
        <v>1355</v>
      </c>
      <c r="C1575" s="306" t="s">
        <v>167</v>
      </c>
    </row>
    <row r="1576" spans="1:3" ht="12.75">
      <c r="A1576" s="298" t="s">
        <v>168</v>
      </c>
      <c r="B1576" s="337" t="s">
        <v>5680</v>
      </c>
      <c r="C1576" s="309" t="s">
        <v>4069</v>
      </c>
    </row>
    <row r="1577" spans="1:3" ht="12.75">
      <c r="A1577" s="311"/>
      <c r="B1577" s="338"/>
      <c r="C1577" s="312" t="s">
        <v>169</v>
      </c>
    </row>
    <row r="1578" spans="1:3" ht="12.75">
      <c r="A1578" s="304"/>
      <c r="B1578" s="336" t="s">
        <v>1355</v>
      </c>
      <c r="C1578" s="306" t="s">
        <v>170</v>
      </c>
    </row>
    <row r="1579" spans="1:3" ht="12.75">
      <c r="A1579" s="298" t="s">
        <v>171</v>
      </c>
      <c r="B1579" s="337" t="s">
        <v>5680</v>
      </c>
      <c r="C1579" s="309" t="s">
        <v>4070</v>
      </c>
    </row>
    <row r="1580" spans="1:3" ht="12.75">
      <c r="A1580" s="311"/>
      <c r="B1580" s="338"/>
      <c r="C1580" s="312" t="s">
        <v>172</v>
      </c>
    </row>
    <row r="1581" spans="1:3" ht="12.75">
      <c r="A1581" s="304"/>
      <c r="B1581" s="336" t="s">
        <v>1355</v>
      </c>
      <c r="C1581" s="306" t="s">
        <v>173</v>
      </c>
    </row>
    <row r="1582" spans="1:3" ht="12.75">
      <c r="A1582" s="298" t="s">
        <v>174</v>
      </c>
      <c r="B1582" s="337" t="s">
        <v>5680</v>
      </c>
      <c r="C1582" s="309" t="s">
        <v>4071</v>
      </c>
    </row>
    <row r="1583" spans="1:3" ht="12.75">
      <c r="A1583" s="311"/>
      <c r="B1583" s="338"/>
      <c r="C1583" s="312" t="s">
        <v>175</v>
      </c>
    </row>
    <row r="1584" spans="1:3" ht="13.5" thickBot="1">
      <c r="A1584" s="340"/>
      <c r="B1584" s="341" t="s">
        <v>1355</v>
      </c>
      <c r="C1584" s="342" t="s">
        <v>176</v>
      </c>
    </row>
    <row r="1586" ht="12.75">
      <c r="A1586" s="289" t="s">
        <v>2839</v>
      </c>
    </row>
    <row r="1587" ht="12.75">
      <c r="A1587" s="343"/>
    </row>
    <row r="1588" ht="12.75">
      <c r="A1588" s="343"/>
    </row>
    <row r="1589" ht="12.75">
      <c r="A1589" s="343"/>
    </row>
    <row r="1590" ht="12.75">
      <c r="A1590" s="343"/>
    </row>
  </sheetData>
  <sheetProtection/>
  <mergeCells count="10">
    <mergeCell ref="A1447:C1447"/>
    <mergeCell ref="A2:C2"/>
    <mergeCell ref="A828:C828"/>
    <mergeCell ref="A1048:C1048"/>
    <mergeCell ref="A1127:C1127"/>
    <mergeCell ref="A1347:C1347"/>
    <mergeCell ref="A5:C5"/>
    <mergeCell ref="A609:C609"/>
    <mergeCell ref="A649:C649"/>
    <mergeCell ref="A683:C683"/>
  </mergeCells>
  <printOptions/>
  <pageMargins left="0.75" right="0.75" top="0.43" bottom="0.4" header="0.5" footer="0.5"/>
  <pageSetup fitToHeight="30" horizontalDpi="600" verticalDpi="600" orientation="portrait" paperSize="9" scale="94" r:id="rId1"/>
  <rowBreaks count="22" manualBreakCount="22">
    <brk id="65" max="255" man="1"/>
    <brk id="131" max="255" man="1"/>
    <brk id="197" max="255" man="1"/>
    <brk id="263" max="255" man="1"/>
    <brk id="329" max="255" man="1"/>
    <brk id="395" max="255" man="1"/>
    <brk id="461" max="255" man="1"/>
    <brk id="503" max="255" man="1"/>
    <brk id="566" max="2" man="1"/>
    <brk id="630" max="255" man="1"/>
    <brk id="692" max="255" man="1"/>
    <brk id="752" max="255" man="1"/>
    <brk id="803" max="255" man="1"/>
    <brk id="867" max="255" man="1"/>
    <brk id="930" max="255" man="1"/>
    <brk id="993" max="255" man="1"/>
    <brk id="1117" max="255" man="1"/>
    <brk id="1178" max="255" man="1"/>
    <brk id="1232" max="2" man="1"/>
    <brk id="1298" max="255" man="1"/>
    <brk id="1353" max="2" man="1"/>
    <brk id="141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61">
      <selection activeCell="A53" sqref="A53:D53"/>
    </sheetView>
  </sheetViews>
  <sheetFormatPr defaultColWidth="9.00390625" defaultRowHeight="12.75"/>
  <cols>
    <col min="1" max="1" width="25.75390625" style="0" customWidth="1"/>
    <col min="2" max="2" width="45.75390625" style="0" customWidth="1"/>
    <col min="3" max="3" width="10.75390625" style="0" customWidth="1"/>
    <col min="4" max="4" width="15.75390625" style="0" customWidth="1"/>
  </cols>
  <sheetData>
    <row r="1" spans="1:5" ht="18" customHeight="1">
      <c r="A1" s="936" t="s">
        <v>4075</v>
      </c>
      <c r="B1" s="936"/>
      <c r="C1" s="936"/>
      <c r="D1" s="936"/>
      <c r="E1" s="377"/>
    </row>
    <row r="2" spans="1:5" ht="12.75">
      <c r="A2" s="376"/>
      <c r="B2" s="376"/>
      <c r="C2" s="376"/>
      <c r="D2" s="376"/>
      <c r="E2" s="376"/>
    </row>
    <row r="3" spans="1:5" ht="15" customHeight="1">
      <c r="A3" s="937" t="s">
        <v>501</v>
      </c>
      <c r="B3" s="937"/>
      <c r="C3" s="937"/>
      <c r="D3" s="937"/>
      <c r="E3" s="378"/>
    </row>
    <row r="4" spans="1:5" ht="13.5" thickBot="1">
      <c r="A4" s="379"/>
      <c r="B4" s="379"/>
      <c r="C4" s="379"/>
      <c r="D4" s="379"/>
      <c r="E4" s="379"/>
    </row>
    <row r="5" spans="1:4" ht="12.75">
      <c r="A5" s="939" t="s">
        <v>5850</v>
      </c>
      <c r="B5" s="349" t="s">
        <v>502</v>
      </c>
      <c r="C5" s="939" t="s">
        <v>2686</v>
      </c>
      <c r="D5" s="939" t="s">
        <v>4076</v>
      </c>
    </row>
    <row r="6" spans="1:4" ht="13.5" thickBot="1">
      <c r="A6" s="940"/>
      <c r="B6" s="350" t="s">
        <v>503</v>
      </c>
      <c r="C6" s="940"/>
      <c r="D6" s="940"/>
    </row>
    <row r="7" spans="1:4" ht="13.5" thickBot="1">
      <c r="A7" s="347" t="s">
        <v>5368</v>
      </c>
      <c r="B7" s="348">
        <v>222</v>
      </c>
      <c r="C7" s="348">
        <v>26</v>
      </c>
      <c r="D7" s="348" t="s">
        <v>504</v>
      </c>
    </row>
    <row r="8" spans="1:4" ht="13.5" thickBot="1">
      <c r="A8" s="347" t="s">
        <v>5369</v>
      </c>
      <c r="B8" s="348">
        <v>323</v>
      </c>
      <c r="C8" s="348">
        <v>38</v>
      </c>
      <c r="D8" s="348" t="s">
        <v>505</v>
      </c>
    </row>
    <row r="9" spans="1:4" ht="13.5" thickBot="1">
      <c r="A9" s="347" t="s">
        <v>5370</v>
      </c>
      <c r="B9" s="348">
        <v>524</v>
      </c>
      <c r="C9" s="348">
        <v>64</v>
      </c>
      <c r="D9" s="348" t="s">
        <v>506</v>
      </c>
    </row>
    <row r="10" spans="1:4" ht="13.5" thickBot="1">
      <c r="A10" s="347" t="s">
        <v>5371</v>
      </c>
      <c r="B10" s="348">
        <v>666</v>
      </c>
      <c r="C10" s="348">
        <v>79</v>
      </c>
      <c r="D10" s="348" t="s">
        <v>507</v>
      </c>
    </row>
    <row r="11" spans="1:4" ht="13.5" thickBot="1">
      <c r="A11" s="347" t="s">
        <v>5372</v>
      </c>
      <c r="B11" s="348">
        <v>807</v>
      </c>
      <c r="C11" s="348">
        <v>94</v>
      </c>
      <c r="D11" s="348" t="s">
        <v>508</v>
      </c>
    </row>
    <row r="12" spans="1:4" ht="13.5" thickBot="1">
      <c r="A12" s="347" t="s">
        <v>1929</v>
      </c>
      <c r="B12" s="348">
        <v>1029</v>
      </c>
      <c r="C12" s="348">
        <v>116</v>
      </c>
      <c r="D12" s="348" t="s">
        <v>509</v>
      </c>
    </row>
    <row r="13" spans="1:4" ht="13.5" thickBot="1">
      <c r="A13" s="347" t="s">
        <v>1930</v>
      </c>
      <c r="B13" s="348">
        <v>1271</v>
      </c>
      <c r="C13" s="348">
        <v>144</v>
      </c>
      <c r="D13" s="348" t="s">
        <v>510</v>
      </c>
    </row>
    <row r="14" spans="1:4" ht="13.5" thickBot="1">
      <c r="A14" s="347" t="s">
        <v>1931</v>
      </c>
      <c r="B14" s="348">
        <v>1513</v>
      </c>
      <c r="C14" s="348">
        <v>167</v>
      </c>
      <c r="D14" s="348" t="s">
        <v>511</v>
      </c>
    </row>
    <row r="15" spans="1:4" ht="13.5" thickBot="1">
      <c r="A15" s="347" t="s">
        <v>1932</v>
      </c>
      <c r="B15" s="348">
        <v>1694</v>
      </c>
      <c r="C15" s="348">
        <v>191</v>
      </c>
      <c r="D15" s="348" t="s">
        <v>512</v>
      </c>
    </row>
    <row r="16" spans="1:4" ht="13.5" thickBot="1">
      <c r="A16" s="347" t="s">
        <v>4072</v>
      </c>
      <c r="B16" s="348">
        <v>1628</v>
      </c>
      <c r="C16" s="348">
        <v>203</v>
      </c>
      <c r="D16" s="348" t="s">
        <v>513</v>
      </c>
    </row>
    <row r="17" spans="1:4" ht="13.5" thickBot="1">
      <c r="A17" s="347" t="s">
        <v>4073</v>
      </c>
      <c r="B17" s="348">
        <v>1781</v>
      </c>
      <c r="C17" s="348">
        <v>297</v>
      </c>
      <c r="D17" s="348" t="s">
        <v>514</v>
      </c>
    </row>
    <row r="18" spans="1:4" ht="13.5" thickBot="1">
      <c r="A18" s="347" t="s">
        <v>4074</v>
      </c>
      <c r="B18" s="348">
        <v>1988</v>
      </c>
      <c r="C18" s="348">
        <v>481</v>
      </c>
      <c r="D18" s="348" t="s">
        <v>515</v>
      </c>
    </row>
    <row r="19" spans="1:5" ht="12.75">
      <c r="A19" s="376"/>
      <c r="B19" s="376"/>
      <c r="C19" s="376"/>
      <c r="D19" s="376"/>
      <c r="E19" s="376"/>
    </row>
    <row r="20" spans="1:5" ht="15" customHeight="1">
      <c r="A20" s="937" t="s">
        <v>662</v>
      </c>
      <c r="B20" s="937"/>
      <c r="C20" s="937"/>
      <c r="D20" s="937"/>
      <c r="E20" s="386"/>
    </row>
    <row r="21" spans="1:5" ht="13.5" thickBot="1">
      <c r="A21" s="379"/>
      <c r="B21" s="379"/>
      <c r="C21" s="379"/>
      <c r="D21" s="379"/>
      <c r="E21" s="379"/>
    </row>
    <row r="22" spans="1:4" ht="23.25" thickBot="1">
      <c r="A22" s="344" t="s">
        <v>5850</v>
      </c>
      <c r="B22" s="346" t="s">
        <v>2686</v>
      </c>
      <c r="C22" s="345" t="s">
        <v>516</v>
      </c>
      <c r="D22" s="346" t="s">
        <v>4076</v>
      </c>
    </row>
    <row r="23" spans="1:4" ht="13.5" thickBot="1">
      <c r="A23" s="347" t="s">
        <v>517</v>
      </c>
      <c r="B23" s="348">
        <v>1</v>
      </c>
      <c r="C23" s="348">
        <v>14</v>
      </c>
      <c r="D23" s="348" t="s">
        <v>518</v>
      </c>
    </row>
    <row r="24" spans="1:4" ht="13.5" thickBot="1">
      <c r="A24" s="347" t="s">
        <v>517</v>
      </c>
      <c r="B24" s="348">
        <v>2</v>
      </c>
      <c r="C24" s="348">
        <v>32</v>
      </c>
      <c r="D24" s="348" t="s">
        <v>519</v>
      </c>
    </row>
    <row r="25" spans="1:4" ht="13.5" thickBot="1">
      <c r="A25" s="347" t="s">
        <v>517</v>
      </c>
      <c r="B25" s="348">
        <v>4</v>
      </c>
      <c r="C25" s="348">
        <v>65</v>
      </c>
      <c r="D25" s="348" t="s">
        <v>520</v>
      </c>
    </row>
    <row r="26" spans="1:4" ht="13.5" thickBot="1">
      <c r="A26" s="347" t="s">
        <v>517</v>
      </c>
      <c r="B26" s="348">
        <v>8</v>
      </c>
      <c r="C26" s="348">
        <v>107</v>
      </c>
      <c r="D26" s="348" t="s">
        <v>521</v>
      </c>
    </row>
    <row r="27" spans="1:4" ht="13.5" thickBot="1">
      <c r="A27" s="347" t="s">
        <v>517</v>
      </c>
      <c r="B27" s="348">
        <v>12</v>
      </c>
      <c r="C27" s="348">
        <v>171</v>
      </c>
      <c r="D27" s="348" t="s">
        <v>522</v>
      </c>
    </row>
    <row r="28" spans="1:4" ht="13.5" thickBot="1">
      <c r="A28" s="347" t="s">
        <v>517</v>
      </c>
      <c r="B28" s="348">
        <v>14</v>
      </c>
      <c r="C28" s="348">
        <v>210</v>
      </c>
      <c r="D28" s="348" t="s">
        <v>523</v>
      </c>
    </row>
    <row r="29" spans="1:4" ht="13.5" thickBot="1">
      <c r="A29" s="347" t="s">
        <v>517</v>
      </c>
      <c r="B29" s="348">
        <v>18</v>
      </c>
      <c r="C29" s="348">
        <v>261</v>
      </c>
      <c r="D29" s="348" t="s">
        <v>524</v>
      </c>
    </row>
    <row r="30" spans="1:4" ht="13.5" thickBot="1">
      <c r="A30" s="347" t="s">
        <v>517</v>
      </c>
      <c r="B30" s="348">
        <v>24</v>
      </c>
      <c r="C30" s="348">
        <v>340</v>
      </c>
      <c r="D30" s="348" t="s">
        <v>525</v>
      </c>
    </row>
    <row r="31" spans="1:4" ht="13.5" thickBot="1">
      <c r="A31" s="347" t="s">
        <v>517</v>
      </c>
      <c r="B31" s="348">
        <v>37</v>
      </c>
      <c r="C31" s="348">
        <v>500</v>
      </c>
      <c r="D31" s="348" t="s">
        <v>526</v>
      </c>
    </row>
    <row r="32" spans="1:4" ht="13.5" thickBot="1">
      <c r="A32" s="347" t="s">
        <v>517</v>
      </c>
      <c r="B32" s="348">
        <v>49</v>
      </c>
      <c r="C32" s="348">
        <v>670</v>
      </c>
      <c r="D32" s="348" t="s">
        <v>527</v>
      </c>
    </row>
    <row r="33" spans="1:5" ht="12.75">
      <c r="A33" s="376"/>
      <c r="B33" s="376"/>
      <c r="C33" s="376"/>
      <c r="D33" s="376"/>
      <c r="E33" s="376"/>
    </row>
    <row r="34" spans="1:5" ht="15" customHeight="1">
      <c r="A34" s="937" t="s">
        <v>663</v>
      </c>
      <c r="B34" s="937"/>
      <c r="C34" s="937"/>
      <c r="D34" s="937"/>
      <c r="E34" s="380"/>
    </row>
    <row r="35" spans="1:5" ht="13.5" thickBot="1">
      <c r="A35" s="379"/>
      <c r="B35" s="379"/>
      <c r="C35" s="379"/>
      <c r="D35" s="379"/>
      <c r="E35" s="379"/>
    </row>
    <row r="36" spans="1:3" ht="23.25" thickBot="1">
      <c r="A36" s="344" t="s">
        <v>2686</v>
      </c>
      <c r="B36" s="346" t="s">
        <v>516</v>
      </c>
      <c r="C36" s="346" t="s">
        <v>4076</v>
      </c>
    </row>
    <row r="37" spans="1:3" ht="13.5" thickBot="1">
      <c r="A37" s="347">
        <v>66.5</v>
      </c>
      <c r="B37" s="348">
        <v>2154</v>
      </c>
      <c r="C37" s="348" t="s">
        <v>528</v>
      </c>
    </row>
    <row r="38" spans="1:3" ht="13.5" thickBot="1">
      <c r="A38" s="347">
        <v>77.5</v>
      </c>
      <c r="B38" s="348">
        <v>2485</v>
      </c>
      <c r="C38" s="348" t="s">
        <v>529</v>
      </c>
    </row>
    <row r="39" spans="1:3" ht="13.5" thickBot="1">
      <c r="A39" s="347">
        <v>88</v>
      </c>
      <c r="B39" s="348">
        <v>2861</v>
      </c>
      <c r="C39" s="348" t="s">
        <v>530</v>
      </c>
    </row>
    <row r="40" spans="1:3" ht="13.5" thickBot="1">
      <c r="A40" s="347">
        <v>106</v>
      </c>
      <c r="B40" s="348">
        <v>3462</v>
      </c>
      <c r="C40" s="348" t="s">
        <v>531</v>
      </c>
    </row>
    <row r="41" spans="1:3" ht="13.5" thickBot="1">
      <c r="A41" s="347">
        <v>126</v>
      </c>
      <c r="B41" s="348">
        <v>4094</v>
      </c>
      <c r="C41" s="348" t="s">
        <v>532</v>
      </c>
    </row>
    <row r="42" spans="1:3" ht="13.5" thickBot="1">
      <c r="A42" s="347">
        <v>134</v>
      </c>
      <c r="B42" s="348">
        <v>4334</v>
      </c>
      <c r="C42" s="348" t="s">
        <v>533</v>
      </c>
    </row>
    <row r="43" spans="1:3" ht="13.5" thickBot="1">
      <c r="A43" s="347">
        <v>152.5</v>
      </c>
      <c r="B43" s="348">
        <v>4900</v>
      </c>
      <c r="C43" s="348" t="s">
        <v>534</v>
      </c>
    </row>
    <row r="44" spans="1:3" ht="13.5" thickBot="1">
      <c r="A44" s="347">
        <v>184</v>
      </c>
      <c r="B44" s="348">
        <v>5950</v>
      </c>
      <c r="C44" s="348" t="s">
        <v>535</v>
      </c>
    </row>
    <row r="45" spans="1:3" ht="13.5" thickBot="1">
      <c r="A45" s="347">
        <v>218</v>
      </c>
      <c r="B45" s="348">
        <v>7059</v>
      </c>
      <c r="C45" s="348" t="s">
        <v>536</v>
      </c>
    </row>
    <row r="46" spans="1:5" ht="12.75">
      <c r="A46" s="376"/>
      <c r="B46" s="376"/>
      <c r="C46" s="376"/>
      <c r="D46" s="376"/>
      <c r="E46" s="376"/>
    </row>
    <row r="47" spans="1:5" ht="15.75" customHeight="1">
      <c r="A47" s="938" t="s">
        <v>537</v>
      </c>
      <c r="B47" s="938"/>
      <c r="C47" s="938"/>
      <c r="D47" s="938"/>
      <c r="E47" s="381"/>
    </row>
    <row r="48" spans="1:5" ht="13.5" thickBot="1">
      <c r="A48" s="379"/>
      <c r="B48" s="379"/>
      <c r="C48" s="379"/>
      <c r="D48" s="379"/>
      <c r="E48" s="379"/>
    </row>
    <row r="49" spans="1:4" ht="36.75" thickBot="1">
      <c r="A49" s="351" t="s">
        <v>5373</v>
      </c>
      <c r="B49" s="353" t="s">
        <v>1841</v>
      </c>
      <c r="C49" s="352" t="s">
        <v>5680</v>
      </c>
      <c r="D49" s="352" t="s">
        <v>1842</v>
      </c>
    </row>
    <row r="50" spans="1:4" ht="24.75" thickBot="1">
      <c r="A50" s="354" t="s">
        <v>1843</v>
      </c>
      <c r="B50" s="356" t="s">
        <v>5375</v>
      </c>
      <c r="C50" s="355" t="s">
        <v>1844</v>
      </c>
      <c r="D50" s="355" t="s">
        <v>1845</v>
      </c>
    </row>
    <row r="51" spans="1:4" ht="36.75" thickBot="1">
      <c r="A51" s="354" t="s">
        <v>5374</v>
      </c>
      <c r="B51" s="356" t="s">
        <v>1846</v>
      </c>
      <c r="C51" s="355" t="s">
        <v>1844</v>
      </c>
      <c r="D51" s="387">
        <v>47</v>
      </c>
    </row>
    <row r="52" spans="1:5" ht="12.75">
      <c r="A52" s="376"/>
      <c r="B52" s="376"/>
      <c r="C52" s="376"/>
      <c r="D52" s="376"/>
      <c r="E52" s="376"/>
    </row>
    <row r="53" spans="1:5" ht="15.75" customHeight="1">
      <c r="A53" s="938" t="s">
        <v>1847</v>
      </c>
      <c r="B53" s="938"/>
      <c r="C53" s="938"/>
      <c r="D53" s="938"/>
      <c r="E53" s="381"/>
    </row>
    <row r="54" spans="1:5" ht="12.75" customHeight="1">
      <c r="A54" s="676" t="s">
        <v>1848</v>
      </c>
      <c r="B54" s="382"/>
      <c r="C54" s="382"/>
      <c r="D54" s="382"/>
      <c r="E54" s="382"/>
    </row>
    <row r="55" spans="1:5" ht="13.5" thickBot="1">
      <c r="A55" s="379"/>
      <c r="B55" s="379"/>
      <c r="C55" s="379"/>
      <c r="D55" s="379"/>
      <c r="E55" s="379"/>
    </row>
    <row r="56" spans="1:3" ht="23.25" thickBot="1">
      <c r="A56" s="357" t="s">
        <v>5850</v>
      </c>
      <c r="B56" s="353" t="s">
        <v>1849</v>
      </c>
      <c r="C56" s="346" t="s">
        <v>4076</v>
      </c>
    </row>
    <row r="57" spans="1:3" ht="13.5" thickBot="1">
      <c r="A57" s="354" t="s">
        <v>5861</v>
      </c>
      <c r="B57" s="355" t="s">
        <v>1850</v>
      </c>
      <c r="C57" s="355" t="s">
        <v>1851</v>
      </c>
    </row>
    <row r="58" spans="1:5" ht="12.75">
      <c r="A58" s="376"/>
      <c r="B58" s="376"/>
      <c r="C58" s="376"/>
      <c r="D58" s="376"/>
      <c r="E58" s="376"/>
    </row>
    <row r="59" spans="1:5" ht="12.75" customHeight="1">
      <c r="A59" s="676" t="s">
        <v>1852</v>
      </c>
      <c r="B59" s="382"/>
      <c r="C59" s="382"/>
      <c r="D59" s="382"/>
      <c r="E59" s="382"/>
    </row>
    <row r="60" spans="1:5" ht="13.5" thickBot="1">
      <c r="A60" s="379"/>
      <c r="B60" s="379"/>
      <c r="C60" s="379"/>
      <c r="D60" s="379"/>
      <c r="E60" s="379"/>
    </row>
    <row r="61" spans="1:3" ht="23.25" thickBot="1">
      <c r="A61" s="357" t="s">
        <v>5850</v>
      </c>
      <c r="B61" s="353" t="s">
        <v>1849</v>
      </c>
      <c r="C61" s="346" t="s">
        <v>4076</v>
      </c>
    </row>
    <row r="62" spans="1:3" ht="13.5" thickBot="1">
      <c r="A62" s="354" t="s">
        <v>1853</v>
      </c>
      <c r="B62" s="355">
        <v>9</v>
      </c>
      <c r="C62" s="355" t="s">
        <v>1854</v>
      </c>
    </row>
    <row r="63" spans="1:3" ht="13.5" thickBot="1">
      <c r="A63" s="354" t="s">
        <v>1855</v>
      </c>
      <c r="B63" s="355">
        <v>16</v>
      </c>
      <c r="C63" s="355" t="s">
        <v>1856</v>
      </c>
    </row>
    <row r="64" spans="1:3" ht="13.5" thickBot="1">
      <c r="A64" s="354" t="s">
        <v>1857</v>
      </c>
      <c r="B64" s="355">
        <v>26</v>
      </c>
      <c r="C64" s="355" t="s">
        <v>1858</v>
      </c>
    </row>
    <row r="65" spans="1:5" ht="12.75">
      <c r="A65" s="383"/>
      <c r="B65" s="383"/>
      <c r="C65" s="383"/>
      <c r="D65" s="383"/>
      <c r="E65" s="383"/>
    </row>
    <row r="66" spans="1:5" ht="12.75" customHeight="1">
      <c r="A66" s="677" t="s">
        <v>2736</v>
      </c>
      <c r="B66" s="384"/>
      <c r="C66" s="384"/>
      <c r="D66" s="384"/>
      <c r="E66" s="384"/>
    </row>
    <row r="67" spans="1:5" ht="13.5" thickBot="1">
      <c r="A67" s="385"/>
      <c r="B67" s="385"/>
      <c r="C67" s="385"/>
      <c r="D67" s="385"/>
      <c r="E67" s="385"/>
    </row>
    <row r="68" spans="1:3" ht="23.25" thickBot="1">
      <c r="A68" s="357" t="s">
        <v>5850</v>
      </c>
      <c r="B68" s="352" t="s">
        <v>2737</v>
      </c>
      <c r="C68" s="346" t="s">
        <v>4076</v>
      </c>
    </row>
    <row r="69" spans="1:3" ht="13.5" thickBot="1">
      <c r="A69" s="354" t="s">
        <v>2738</v>
      </c>
      <c r="B69" s="355">
        <v>9</v>
      </c>
      <c r="C69" s="355" t="s">
        <v>1858</v>
      </c>
    </row>
    <row r="70" spans="1:3" ht="13.5" thickBot="1">
      <c r="A70" s="354" t="s">
        <v>2739</v>
      </c>
      <c r="B70" s="355">
        <v>16</v>
      </c>
      <c r="C70" s="355" t="s">
        <v>2740</v>
      </c>
    </row>
    <row r="71" spans="1:3" ht="13.5" thickBot="1">
      <c r="A71" s="354" t="s">
        <v>2741</v>
      </c>
      <c r="B71" s="355">
        <v>26</v>
      </c>
      <c r="C71" s="355" t="s">
        <v>2742</v>
      </c>
    </row>
    <row r="72" spans="1:3" ht="13.5" thickBot="1">
      <c r="A72" s="354" t="s">
        <v>2743</v>
      </c>
      <c r="B72" s="355">
        <v>32</v>
      </c>
      <c r="C72" s="355" t="s">
        <v>2742</v>
      </c>
    </row>
    <row r="73" spans="1:3" ht="13.5" thickBot="1">
      <c r="A73" s="354" t="s">
        <v>2744</v>
      </c>
      <c r="B73" s="355">
        <v>9</v>
      </c>
      <c r="C73" s="355" t="s">
        <v>2745</v>
      </c>
    </row>
    <row r="74" spans="1:3" ht="13.5" thickBot="1">
      <c r="A74" s="354" t="s">
        <v>2746</v>
      </c>
      <c r="B74" s="355">
        <v>16</v>
      </c>
      <c r="C74" s="355" t="s">
        <v>2745</v>
      </c>
    </row>
    <row r="75" spans="1:3" ht="13.5" thickBot="1">
      <c r="A75" s="354" t="s">
        <v>2747</v>
      </c>
      <c r="B75" s="355">
        <v>26</v>
      </c>
      <c r="C75" s="355" t="s">
        <v>2748</v>
      </c>
    </row>
    <row r="76" spans="1:3" ht="13.5" thickBot="1">
      <c r="A76" s="354" t="s">
        <v>2749</v>
      </c>
      <c r="B76" s="355">
        <v>32</v>
      </c>
      <c r="C76" s="355" t="s">
        <v>2748</v>
      </c>
    </row>
    <row r="77" spans="1:3" ht="13.5" thickBot="1">
      <c r="A77" s="354" t="s">
        <v>2750</v>
      </c>
      <c r="B77" s="355">
        <v>32</v>
      </c>
      <c r="C77" s="355" t="s">
        <v>2751</v>
      </c>
    </row>
    <row r="78" spans="1:3" ht="13.5" thickBot="1">
      <c r="A78" s="354" t="s">
        <v>2752</v>
      </c>
      <c r="B78" s="355">
        <v>46</v>
      </c>
      <c r="C78" s="355" t="s">
        <v>2753</v>
      </c>
    </row>
    <row r="79" spans="1:3" ht="13.5" thickBot="1">
      <c r="A79" s="354" t="s">
        <v>2754</v>
      </c>
      <c r="B79" s="355">
        <v>63</v>
      </c>
      <c r="C79" s="355" t="s">
        <v>2755</v>
      </c>
    </row>
    <row r="80" spans="1:3" ht="13.5" thickBot="1">
      <c r="A80" s="358" t="s">
        <v>2756</v>
      </c>
      <c r="B80" s="346">
        <v>9</v>
      </c>
      <c r="C80" s="346" t="s">
        <v>2757</v>
      </c>
    </row>
    <row r="81" spans="1:3" ht="13.5" thickBot="1">
      <c r="A81" s="347" t="s">
        <v>2758</v>
      </c>
      <c r="B81" s="348">
        <v>15</v>
      </c>
      <c r="C81" s="348" t="s">
        <v>2759</v>
      </c>
    </row>
    <row r="82" spans="1:3" ht="13.5" thickBot="1">
      <c r="A82" s="347" t="s">
        <v>2760</v>
      </c>
      <c r="B82" s="348">
        <v>24</v>
      </c>
      <c r="C82" s="348" t="s">
        <v>2761</v>
      </c>
    </row>
    <row r="83" spans="1:3" ht="13.5" thickBot="1">
      <c r="A83" s="347" t="s">
        <v>2762</v>
      </c>
      <c r="B83" s="348">
        <v>32</v>
      </c>
      <c r="C83" s="348" t="s">
        <v>2763</v>
      </c>
    </row>
    <row r="84" spans="1:3" ht="13.5" thickBot="1">
      <c r="A84" s="347" t="s">
        <v>2764</v>
      </c>
      <c r="B84" s="348">
        <v>38</v>
      </c>
      <c r="C84" s="348" t="s">
        <v>2765</v>
      </c>
    </row>
    <row r="85" spans="1:3" ht="13.5" thickBot="1">
      <c r="A85" s="347" t="s">
        <v>2766</v>
      </c>
      <c r="B85" s="348">
        <v>45</v>
      </c>
      <c r="C85" s="348" t="s">
        <v>2767</v>
      </c>
    </row>
    <row r="86" spans="1:3" ht="13.5" thickBot="1">
      <c r="A86" s="347" t="s">
        <v>2818</v>
      </c>
      <c r="B86" s="348">
        <v>59</v>
      </c>
      <c r="C86" s="348" t="s">
        <v>2819</v>
      </c>
    </row>
    <row r="87" spans="1:3" ht="13.5" thickBot="1">
      <c r="A87" s="347" t="s">
        <v>2820</v>
      </c>
      <c r="B87" s="348">
        <v>65</v>
      </c>
      <c r="C87" s="348" t="s">
        <v>2821</v>
      </c>
    </row>
  </sheetData>
  <sheetProtection/>
  <mergeCells count="9">
    <mergeCell ref="A1:D1"/>
    <mergeCell ref="A3:D3"/>
    <mergeCell ref="A47:D47"/>
    <mergeCell ref="A53:D53"/>
    <mergeCell ref="A34:D34"/>
    <mergeCell ref="A20:D20"/>
    <mergeCell ref="A5:A6"/>
    <mergeCell ref="C5:C6"/>
    <mergeCell ref="D5:D6"/>
  </mergeCells>
  <printOptions/>
  <pageMargins left="0.75" right="0.75" top="0.45" bottom="0.36" header="0.5" footer="0.5"/>
  <pageSetup fitToHeight="5" horizontalDpi="300" verticalDpi="300" orientation="portrait" paperSize="9" scale="81" r:id="rId1"/>
  <rowBreaks count="2" manualBreakCount="2">
    <brk id="19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4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57.75390625" style="42" customWidth="1"/>
    <col min="2" max="2" width="11.375" style="42" customWidth="1"/>
    <col min="3" max="3" width="12.125" style="42" customWidth="1"/>
    <col min="4" max="16384" width="9.125" style="42" customWidth="1"/>
  </cols>
  <sheetData>
    <row r="1" spans="1:3" ht="18.75" thickBot="1">
      <c r="A1" s="743" t="s">
        <v>4345</v>
      </c>
      <c r="B1" s="744"/>
      <c r="C1" s="745"/>
    </row>
    <row r="2" spans="1:3" s="29" customFormat="1" ht="34.5" customHeight="1" thickBot="1">
      <c r="A2" s="26" t="s">
        <v>3109</v>
      </c>
      <c r="B2" s="27" t="s">
        <v>3110</v>
      </c>
      <c r="C2" s="28" t="s">
        <v>3111</v>
      </c>
    </row>
    <row r="3" spans="1:3" s="33" customFormat="1" ht="11.25">
      <c r="A3" s="30" t="s">
        <v>3112</v>
      </c>
      <c r="B3" s="31"/>
      <c r="C3" s="32"/>
    </row>
    <row r="4" spans="1:3" s="33" customFormat="1" ht="11.25">
      <c r="A4" s="34" t="s">
        <v>3113</v>
      </c>
      <c r="B4" s="35" t="s">
        <v>3114</v>
      </c>
      <c r="C4" s="36">
        <v>100</v>
      </c>
    </row>
    <row r="5" spans="1:3" s="33" customFormat="1" ht="11.25">
      <c r="A5" s="37" t="s">
        <v>3115</v>
      </c>
      <c r="B5" s="35"/>
      <c r="C5" s="36"/>
    </row>
    <row r="6" spans="1:3" s="33" customFormat="1" ht="11.25">
      <c r="A6" s="34" t="s">
        <v>3116</v>
      </c>
      <c r="B6" s="35" t="s">
        <v>3114</v>
      </c>
      <c r="C6" s="36">
        <v>270</v>
      </c>
    </row>
    <row r="7" spans="1:3" s="33" customFormat="1" ht="11.25">
      <c r="A7" s="34" t="s">
        <v>3117</v>
      </c>
      <c r="B7" s="35" t="s">
        <v>3114</v>
      </c>
      <c r="C7" s="36">
        <v>190</v>
      </c>
    </row>
    <row r="8" spans="1:3" s="33" customFormat="1" ht="11.25">
      <c r="A8" s="37" t="s">
        <v>3118</v>
      </c>
      <c r="B8" s="35"/>
      <c r="C8" s="36"/>
    </row>
    <row r="9" spans="1:3" s="33" customFormat="1" ht="11.25">
      <c r="A9" s="34" t="s">
        <v>3119</v>
      </c>
      <c r="B9" s="35" t="s">
        <v>3114</v>
      </c>
      <c r="C9" s="36">
        <v>250</v>
      </c>
    </row>
    <row r="10" spans="1:3" s="33" customFormat="1" ht="11.25">
      <c r="A10" s="34" t="s">
        <v>3120</v>
      </c>
      <c r="B10" s="35" t="s">
        <v>3114</v>
      </c>
      <c r="C10" s="36">
        <v>250</v>
      </c>
    </row>
    <row r="11" spans="1:3" s="33" customFormat="1" ht="11.25">
      <c r="A11" s="34" t="s">
        <v>3121</v>
      </c>
      <c r="B11" s="35" t="s">
        <v>3114</v>
      </c>
      <c r="C11" s="36">
        <v>270</v>
      </c>
    </row>
    <row r="12" spans="1:3" s="33" customFormat="1" ht="11.25">
      <c r="A12" s="34" t="s">
        <v>3122</v>
      </c>
      <c r="B12" s="35" t="s">
        <v>3114</v>
      </c>
      <c r="C12" s="36">
        <v>250</v>
      </c>
    </row>
    <row r="13" spans="1:3" s="33" customFormat="1" ht="11.25">
      <c r="A13" s="34" t="s">
        <v>3123</v>
      </c>
      <c r="B13" s="35" t="s">
        <v>3114</v>
      </c>
      <c r="C13" s="36">
        <v>250</v>
      </c>
    </row>
    <row r="14" spans="1:3" s="33" customFormat="1" ht="11.25">
      <c r="A14" s="34" t="s">
        <v>3124</v>
      </c>
      <c r="B14" s="35" t="s">
        <v>3114</v>
      </c>
      <c r="C14" s="36">
        <v>250</v>
      </c>
    </row>
    <row r="15" spans="1:3" s="33" customFormat="1" ht="11.25">
      <c r="A15" s="34" t="s">
        <v>3125</v>
      </c>
      <c r="B15" s="35" t="s">
        <v>3114</v>
      </c>
      <c r="C15" s="36">
        <v>190</v>
      </c>
    </row>
    <row r="16" spans="1:3" s="33" customFormat="1" ht="11.25">
      <c r="A16" s="34" t="s">
        <v>3148</v>
      </c>
      <c r="B16" s="35" t="s">
        <v>3114</v>
      </c>
      <c r="C16" s="36">
        <v>190</v>
      </c>
    </row>
    <row r="17" spans="1:3" s="33" customFormat="1" ht="11.25">
      <c r="A17" s="34" t="s">
        <v>3149</v>
      </c>
      <c r="B17" s="35" t="s">
        <v>3114</v>
      </c>
      <c r="C17" s="36">
        <v>190</v>
      </c>
    </row>
    <row r="18" spans="1:3" s="33" customFormat="1" ht="11.25">
      <c r="A18" s="34" t="s">
        <v>3150</v>
      </c>
      <c r="B18" s="35" t="s">
        <v>3114</v>
      </c>
      <c r="C18" s="36">
        <v>190</v>
      </c>
    </row>
    <row r="19" spans="1:3" s="33" customFormat="1" ht="11.25">
      <c r="A19" s="34" t="s">
        <v>3151</v>
      </c>
      <c r="B19" s="35" t="s">
        <v>3114</v>
      </c>
      <c r="C19" s="36">
        <v>190</v>
      </c>
    </row>
    <row r="20" spans="1:3" s="33" customFormat="1" ht="11.25">
      <c r="A20" s="34" t="s">
        <v>3152</v>
      </c>
      <c r="B20" s="35" t="s">
        <v>3114</v>
      </c>
      <c r="C20" s="36">
        <v>320</v>
      </c>
    </row>
    <row r="21" spans="1:3" s="33" customFormat="1" ht="11.25">
      <c r="A21" s="37" t="s">
        <v>3153</v>
      </c>
      <c r="B21" s="35"/>
      <c r="C21" s="36"/>
    </row>
    <row r="22" spans="1:3" s="33" customFormat="1" ht="11.25">
      <c r="A22" s="34" t="s">
        <v>3154</v>
      </c>
      <c r="B22" s="35" t="s">
        <v>3155</v>
      </c>
      <c r="C22" s="36">
        <v>590</v>
      </c>
    </row>
    <row r="23" spans="1:3" s="33" customFormat="1" ht="11.25">
      <c r="A23" s="34" t="s">
        <v>3156</v>
      </c>
      <c r="B23" s="35" t="s">
        <v>3155</v>
      </c>
      <c r="C23" s="36">
        <v>520</v>
      </c>
    </row>
    <row r="24" spans="1:3" s="33" customFormat="1" ht="11.25">
      <c r="A24" s="37" t="s">
        <v>3157</v>
      </c>
      <c r="B24" s="35"/>
      <c r="C24" s="36"/>
    </row>
    <row r="25" spans="1:3" s="33" customFormat="1" ht="11.25">
      <c r="A25" s="34" t="s">
        <v>3667</v>
      </c>
      <c r="B25" s="35" t="s">
        <v>3114</v>
      </c>
      <c r="C25" s="36">
        <v>3992.72</v>
      </c>
    </row>
    <row r="26" spans="1:3" s="33" customFormat="1" ht="11.25">
      <c r="A26" s="34" t="s">
        <v>3158</v>
      </c>
      <c r="B26" s="35" t="s">
        <v>3114</v>
      </c>
      <c r="C26" s="36">
        <v>4606.86</v>
      </c>
    </row>
    <row r="27" spans="1:3" s="33" customFormat="1" ht="11.25">
      <c r="A27" s="34" t="s">
        <v>3159</v>
      </c>
      <c r="B27" s="35" t="s">
        <v>3114</v>
      </c>
      <c r="C27" s="36">
        <v>4932.07</v>
      </c>
    </row>
    <row r="28" spans="1:3" s="33" customFormat="1" ht="11.25">
      <c r="A28" s="34" t="s">
        <v>3160</v>
      </c>
      <c r="B28" s="35" t="s">
        <v>3114</v>
      </c>
      <c r="C28" s="36">
        <v>5577.48</v>
      </c>
    </row>
    <row r="29" spans="1:3" s="33" customFormat="1" ht="11.25">
      <c r="A29" s="34" t="s">
        <v>3161</v>
      </c>
      <c r="B29" s="35" t="s">
        <v>3114</v>
      </c>
      <c r="C29" s="36">
        <v>5716.32</v>
      </c>
    </row>
    <row r="30" spans="1:3" s="33" customFormat="1" ht="11.25">
      <c r="A30" s="34" t="s">
        <v>3663</v>
      </c>
      <c r="B30" s="35" t="s">
        <v>3114</v>
      </c>
      <c r="C30" s="36">
        <v>6334.22</v>
      </c>
    </row>
    <row r="31" spans="1:3" s="33" customFormat="1" ht="11.25">
      <c r="A31" s="34" t="s">
        <v>3664</v>
      </c>
      <c r="B31" s="35" t="s">
        <v>3114</v>
      </c>
      <c r="C31" s="36">
        <v>7113.47</v>
      </c>
    </row>
    <row r="32" spans="1:3" s="33" customFormat="1" ht="11.25">
      <c r="A32" s="34" t="s">
        <v>3665</v>
      </c>
      <c r="B32" s="35" t="s">
        <v>3114</v>
      </c>
      <c r="C32" s="36">
        <v>7911.48</v>
      </c>
    </row>
    <row r="33" spans="1:3" s="33" customFormat="1" ht="11.25">
      <c r="A33" s="34" t="s">
        <v>3666</v>
      </c>
      <c r="B33" s="35" t="s">
        <v>3114</v>
      </c>
      <c r="C33" s="36">
        <v>8674.46</v>
      </c>
    </row>
    <row r="34" spans="1:3" s="33" customFormat="1" ht="11.25">
      <c r="A34" s="34" t="s">
        <v>3668</v>
      </c>
      <c r="B34" s="35" t="s">
        <v>3114</v>
      </c>
      <c r="C34" s="36">
        <v>10445.6</v>
      </c>
    </row>
    <row r="35" spans="1:3" s="33" customFormat="1" ht="11.25">
      <c r="A35" s="34" t="s">
        <v>3669</v>
      </c>
      <c r="B35" s="35" t="s">
        <v>3114</v>
      </c>
      <c r="C35" s="36">
        <v>11792.71</v>
      </c>
    </row>
    <row r="36" spans="1:3" s="33" customFormat="1" ht="11.25">
      <c r="A36" s="34" t="s">
        <v>3662</v>
      </c>
      <c r="B36" s="35" t="s">
        <v>3114</v>
      </c>
      <c r="C36" s="36">
        <v>15410.02</v>
      </c>
    </row>
    <row r="37" spans="1:3" s="33" customFormat="1" ht="11.25">
      <c r="A37" s="37" t="s">
        <v>3670</v>
      </c>
      <c r="B37" s="35"/>
      <c r="C37" s="36"/>
    </row>
    <row r="38" spans="1:3" s="33" customFormat="1" ht="11.25">
      <c r="A38" s="34" t="s">
        <v>3671</v>
      </c>
      <c r="B38" s="35" t="s">
        <v>3114</v>
      </c>
      <c r="C38" s="36">
        <v>4105.22</v>
      </c>
    </row>
    <row r="39" spans="1:3" s="33" customFormat="1" ht="11.25">
      <c r="A39" s="34" t="s">
        <v>3672</v>
      </c>
      <c r="B39" s="35" t="s">
        <v>3114</v>
      </c>
      <c r="C39" s="36">
        <v>4346.98</v>
      </c>
    </row>
    <row r="40" spans="1:3" s="33" customFormat="1" ht="11.25">
      <c r="A40" s="34" t="s">
        <v>3673</v>
      </c>
      <c r="B40" s="35" t="s">
        <v>3114</v>
      </c>
      <c r="C40" s="36">
        <v>4531.06</v>
      </c>
    </row>
    <row r="41" spans="1:3" s="33" customFormat="1" ht="11.25">
      <c r="A41" s="34" t="s">
        <v>3640</v>
      </c>
      <c r="B41" s="35" t="s">
        <v>3114</v>
      </c>
      <c r="C41" s="36">
        <v>4693.05</v>
      </c>
    </row>
    <row r="42" spans="1:3" s="33" customFormat="1" ht="11.25">
      <c r="A42" s="34" t="s">
        <v>4394</v>
      </c>
      <c r="B42" s="35" t="s">
        <v>3114</v>
      </c>
      <c r="C42" s="36">
        <v>5126.25</v>
      </c>
    </row>
    <row r="43" spans="1:3" s="33" customFormat="1" ht="11.25">
      <c r="A43" s="34" t="s">
        <v>3641</v>
      </c>
      <c r="B43" s="35" t="s">
        <v>3114</v>
      </c>
      <c r="C43" s="36">
        <v>5484.59</v>
      </c>
    </row>
    <row r="44" spans="1:3" s="33" customFormat="1" ht="11.25">
      <c r="A44" s="34" t="s">
        <v>4395</v>
      </c>
      <c r="B44" s="35" t="s">
        <v>3114</v>
      </c>
      <c r="C44" s="36">
        <v>6418.49</v>
      </c>
    </row>
    <row r="45" spans="1:3" s="33" customFormat="1" ht="11.25">
      <c r="A45" s="34" t="s">
        <v>4396</v>
      </c>
      <c r="B45" s="35" t="s">
        <v>3114</v>
      </c>
      <c r="C45" s="36">
        <v>7330.3</v>
      </c>
    </row>
    <row r="46" spans="1:3" s="33" customFormat="1" ht="11.25">
      <c r="A46" s="34" t="s">
        <v>4400</v>
      </c>
      <c r="B46" s="35" t="s">
        <v>3114</v>
      </c>
      <c r="C46" s="36">
        <v>7444.43</v>
      </c>
    </row>
    <row r="47" spans="1:3" s="33" customFormat="1" ht="11.25">
      <c r="A47" s="34" t="s">
        <v>4397</v>
      </c>
      <c r="B47" s="35" t="s">
        <v>3114</v>
      </c>
      <c r="C47" s="36">
        <v>7941.45</v>
      </c>
    </row>
    <row r="48" spans="1:3" s="33" customFormat="1" ht="11.25">
      <c r="A48" s="34" t="s">
        <v>4398</v>
      </c>
      <c r="B48" s="35" t="s">
        <v>3114</v>
      </c>
      <c r="C48" s="36">
        <v>8940.39</v>
      </c>
    </row>
    <row r="49" spans="1:3" s="33" customFormat="1" ht="11.25">
      <c r="A49" s="34" t="s">
        <v>4399</v>
      </c>
      <c r="B49" s="35" t="s">
        <v>3114</v>
      </c>
      <c r="C49" s="36">
        <v>11434.06</v>
      </c>
    </row>
    <row r="50" spans="1:3" s="33" customFormat="1" ht="11.25">
      <c r="A50" s="34" t="s">
        <v>4392</v>
      </c>
      <c r="B50" s="35" t="s">
        <v>3114</v>
      </c>
      <c r="C50" s="36">
        <v>12485.77</v>
      </c>
    </row>
    <row r="51" spans="1:3" s="33" customFormat="1" ht="11.25">
      <c r="A51" s="34" t="s">
        <v>4393</v>
      </c>
      <c r="B51" s="35" t="s">
        <v>3114</v>
      </c>
      <c r="C51" s="36">
        <v>14883.72</v>
      </c>
    </row>
    <row r="52" spans="1:3" s="33" customFormat="1" ht="11.25">
      <c r="A52" s="37" t="s">
        <v>4401</v>
      </c>
      <c r="B52" s="35"/>
      <c r="C52" s="36"/>
    </row>
    <row r="53" spans="1:3" s="33" customFormat="1" ht="11.25">
      <c r="A53" s="34" t="s">
        <v>4933</v>
      </c>
      <c r="B53" s="35" t="s">
        <v>3114</v>
      </c>
      <c r="C53" s="36">
        <v>2297.72</v>
      </c>
    </row>
    <row r="54" spans="1:3" s="33" customFormat="1" ht="11.25">
      <c r="A54" s="34" t="s">
        <v>4402</v>
      </c>
      <c r="B54" s="35" t="s">
        <v>3114</v>
      </c>
      <c r="C54" s="36">
        <v>2911.86</v>
      </c>
    </row>
    <row r="55" spans="1:3" s="33" customFormat="1" ht="11.25">
      <c r="A55" s="34" t="s">
        <v>4403</v>
      </c>
      <c r="B55" s="35" t="s">
        <v>3114</v>
      </c>
      <c r="C55" s="36">
        <v>3237.07</v>
      </c>
    </row>
    <row r="56" spans="1:3" s="33" customFormat="1" ht="11.25">
      <c r="A56" s="34" t="s">
        <v>4404</v>
      </c>
      <c r="B56" s="35" t="s">
        <v>3114</v>
      </c>
      <c r="C56" s="36">
        <v>3882.48</v>
      </c>
    </row>
    <row r="57" spans="1:3" s="33" customFormat="1" ht="11.25">
      <c r="A57" s="34" t="s">
        <v>4405</v>
      </c>
      <c r="B57" s="35" t="s">
        <v>3114</v>
      </c>
      <c r="C57" s="36">
        <v>4021.32</v>
      </c>
    </row>
    <row r="58" spans="1:3" s="33" customFormat="1" ht="11.25">
      <c r="A58" s="34" t="s">
        <v>4929</v>
      </c>
      <c r="B58" s="35" t="s">
        <v>3114</v>
      </c>
      <c r="C58" s="36">
        <v>4639.22</v>
      </c>
    </row>
    <row r="59" spans="1:3" s="33" customFormat="1" ht="11.25">
      <c r="A59" s="34" t="s">
        <v>4930</v>
      </c>
      <c r="B59" s="35" t="s">
        <v>3114</v>
      </c>
      <c r="C59" s="36">
        <v>5418.47</v>
      </c>
    </row>
    <row r="60" spans="1:3" s="33" customFormat="1" ht="11.25">
      <c r="A60" s="34" t="s">
        <v>4931</v>
      </c>
      <c r="B60" s="35" t="s">
        <v>3114</v>
      </c>
      <c r="C60" s="36">
        <v>6216.48</v>
      </c>
    </row>
    <row r="61" spans="1:3" s="33" customFormat="1" ht="11.25">
      <c r="A61" s="34" t="s">
        <v>4932</v>
      </c>
      <c r="B61" s="35" t="s">
        <v>3114</v>
      </c>
      <c r="C61" s="36">
        <v>6979.46</v>
      </c>
    </row>
    <row r="62" spans="1:3" s="33" customFormat="1" ht="11.25">
      <c r="A62" s="34" t="s">
        <v>4934</v>
      </c>
      <c r="B62" s="35" t="s">
        <v>3114</v>
      </c>
      <c r="C62" s="36">
        <v>8750.6</v>
      </c>
    </row>
    <row r="63" spans="1:3" s="33" customFormat="1" ht="11.25">
      <c r="A63" s="34" t="s">
        <v>4935</v>
      </c>
      <c r="B63" s="35" t="s">
        <v>3114</v>
      </c>
      <c r="C63" s="36">
        <v>10097.71</v>
      </c>
    </row>
    <row r="64" spans="1:3" s="33" customFormat="1" ht="11.25">
      <c r="A64" s="34" t="s">
        <v>4928</v>
      </c>
      <c r="B64" s="35" t="s">
        <v>3114</v>
      </c>
      <c r="C64" s="36">
        <v>13715.02</v>
      </c>
    </row>
    <row r="65" spans="1:3" s="33" customFormat="1" ht="11.25">
      <c r="A65" s="37" t="s">
        <v>4936</v>
      </c>
      <c r="B65" s="35"/>
      <c r="C65" s="36"/>
    </row>
    <row r="66" spans="1:3" s="33" customFormat="1" ht="11.25">
      <c r="A66" s="34" t="s">
        <v>4937</v>
      </c>
      <c r="B66" s="35" t="s">
        <v>3114</v>
      </c>
      <c r="C66" s="36">
        <v>2410.22</v>
      </c>
    </row>
    <row r="67" spans="1:3" s="33" customFormat="1" ht="11.25">
      <c r="A67" s="34" t="s">
        <v>4938</v>
      </c>
      <c r="B67" s="35" t="s">
        <v>3114</v>
      </c>
      <c r="C67" s="36">
        <v>2651.98</v>
      </c>
    </row>
    <row r="68" spans="1:3" s="33" customFormat="1" ht="11.25">
      <c r="A68" s="34" t="s">
        <v>4939</v>
      </c>
      <c r="B68" s="35" t="s">
        <v>3114</v>
      </c>
      <c r="C68" s="36">
        <v>2836.06</v>
      </c>
    </row>
    <row r="69" spans="1:3" s="33" customFormat="1" ht="11.25">
      <c r="A69" s="34" t="s">
        <v>4940</v>
      </c>
      <c r="B69" s="35" t="s">
        <v>3114</v>
      </c>
      <c r="C69" s="36">
        <v>2998.05</v>
      </c>
    </row>
    <row r="70" spans="1:3" s="33" customFormat="1" ht="11.25">
      <c r="A70" s="34" t="s">
        <v>4944</v>
      </c>
      <c r="B70" s="35" t="s">
        <v>3114</v>
      </c>
      <c r="C70" s="36">
        <v>3431.25</v>
      </c>
    </row>
    <row r="71" spans="1:3" s="33" customFormat="1" ht="11.25">
      <c r="A71" s="34" t="s">
        <v>4941</v>
      </c>
      <c r="B71" s="35" t="s">
        <v>3114</v>
      </c>
      <c r="C71" s="36">
        <v>3789.59</v>
      </c>
    </row>
    <row r="72" spans="1:3" s="33" customFormat="1" ht="11.25">
      <c r="A72" s="34" t="s">
        <v>4945</v>
      </c>
      <c r="B72" s="35" t="s">
        <v>3114</v>
      </c>
      <c r="C72" s="36">
        <v>4723.49</v>
      </c>
    </row>
    <row r="73" spans="1:3" s="33" customFormat="1" ht="11.25">
      <c r="A73" s="34" t="s">
        <v>4946</v>
      </c>
      <c r="B73" s="35" t="s">
        <v>3114</v>
      </c>
      <c r="C73" s="36">
        <v>5635.3</v>
      </c>
    </row>
    <row r="74" spans="1:3" s="33" customFormat="1" ht="11.25">
      <c r="A74" s="34" t="s">
        <v>4950</v>
      </c>
      <c r="B74" s="35" t="s">
        <v>3114</v>
      </c>
      <c r="C74" s="36">
        <v>5749.43</v>
      </c>
    </row>
    <row r="75" spans="1:3" s="33" customFormat="1" ht="11.25">
      <c r="A75" s="34" t="s">
        <v>4947</v>
      </c>
      <c r="B75" s="35" t="s">
        <v>3114</v>
      </c>
      <c r="C75" s="36">
        <v>6246.45</v>
      </c>
    </row>
    <row r="76" spans="1:3" s="33" customFormat="1" ht="11.25">
      <c r="A76" s="34" t="s">
        <v>4948</v>
      </c>
      <c r="B76" s="35" t="s">
        <v>3114</v>
      </c>
      <c r="C76" s="36">
        <v>7245.39</v>
      </c>
    </row>
    <row r="77" spans="1:3" s="33" customFormat="1" ht="11.25">
      <c r="A77" s="34" t="s">
        <v>4949</v>
      </c>
      <c r="B77" s="35" t="s">
        <v>3114</v>
      </c>
      <c r="C77" s="36">
        <v>9739.06</v>
      </c>
    </row>
    <row r="78" spans="1:3" s="33" customFormat="1" ht="11.25">
      <c r="A78" s="34" t="s">
        <v>4942</v>
      </c>
      <c r="B78" s="35" t="s">
        <v>3114</v>
      </c>
      <c r="C78" s="36">
        <v>10790.77</v>
      </c>
    </row>
    <row r="79" spans="1:3" s="33" customFormat="1" ht="11.25">
      <c r="A79" s="34" t="s">
        <v>4943</v>
      </c>
      <c r="B79" s="35" t="s">
        <v>3114</v>
      </c>
      <c r="C79" s="36">
        <v>13188.72</v>
      </c>
    </row>
    <row r="80" spans="1:3" s="33" customFormat="1" ht="11.25">
      <c r="A80" s="37" t="s">
        <v>4951</v>
      </c>
      <c r="B80" s="35"/>
      <c r="C80" s="36"/>
    </row>
    <row r="81" spans="1:3" s="33" customFormat="1" ht="11.25">
      <c r="A81" s="34" t="s">
        <v>4952</v>
      </c>
      <c r="B81" s="35" t="s">
        <v>3114</v>
      </c>
      <c r="C81" s="36">
        <v>5165.97</v>
      </c>
    </row>
    <row r="82" spans="1:3" s="33" customFormat="1" ht="11.25">
      <c r="A82" s="34" t="s">
        <v>4956</v>
      </c>
      <c r="B82" s="35" t="s">
        <v>3114</v>
      </c>
      <c r="C82" s="36">
        <v>5433.64</v>
      </c>
    </row>
    <row r="83" spans="1:3" s="33" customFormat="1" ht="11.25">
      <c r="A83" s="34" t="s">
        <v>3729</v>
      </c>
      <c r="B83" s="35" t="s">
        <v>3114</v>
      </c>
      <c r="C83" s="36">
        <v>6104.07</v>
      </c>
    </row>
    <row r="84" spans="1:3" s="33" customFormat="1" ht="11.25">
      <c r="A84" s="34" t="s">
        <v>3316</v>
      </c>
      <c r="B84" s="35" t="s">
        <v>3114</v>
      </c>
      <c r="C84" s="36">
        <v>6843.29</v>
      </c>
    </row>
    <row r="85" spans="1:3" s="33" customFormat="1" ht="11.25">
      <c r="A85" s="34" t="s">
        <v>3317</v>
      </c>
      <c r="B85" s="35" t="s">
        <v>3114</v>
      </c>
      <c r="C85" s="36">
        <v>7578.76</v>
      </c>
    </row>
    <row r="86" spans="1:3" s="33" customFormat="1" ht="11.25">
      <c r="A86" s="34" t="s">
        <v>3318</v>
      </c>
      <c r="B86" s="35" t="s">
        <v>3114</v>
      </c>
      <c r="C86" s="36">
        <v>8174.14</v>
      </c>
    </row>
    <row r="87" spans="1:3" s="33" customFormat="1" ht="11.25">
      <c r="A87" s="34" t="s">
        <v>3319</v>
      </c>
      <c r="B87" s="35" t="s">
        <v>3114</v>
      </c>
      <c r="C87" s="36">
        <v>8822.06</v>
      </c>
    </row>
    <row r="88" spans="1:3" s="33" customFormat="1" ht="11.25">
      <c r="A88" s="34" t="s">
        <v>3320</v>
      </c>
      <c r="B88" s="35" t="s">
        <v>3114</v>
      </c>
      <c r="C88" s="36">
        <v>9541.27</v>
      </c>
    </row>
    <row r="89" spans="1:3" s="33" customFormat="1" ht="11.25">
      <c r="A89" s="34" t="s">
        <v>3321</v>
      </c>
      <c r="B89" s="35" t="s">
        <v>3114</v>
      </c>
      <c r="C89" s="36">
        <v>10468.11</v>
      </c>
    </row>
    <row r="90" spans="1:3" s="33" customFormat="1" ht="11.25">
      <c r="A90" s="34" t="s">
        <v>5435</v>
      </c>
      <c r="B90" s="35" t="s">
        <v>3114</v>
      </c>
      <c r="C90" s="36">
        <v>11443.74</v>
      </c>
    </row>
    <row r="91" spans="1:3" s="33" customFormat="1" ht="11.25">
      <c r="A91" s="34" t="s">
        <v>4953</v>
      </c>
      <c r="B91" s="35" t="s">
        <v>3114</v>
      </c>
      <c r="C91" s="36">
        <v>12298.03</v>
      </c>
    </row>
    <row r="92" spans="1:3" s="33" customFormat="1" ht="11.25">
      <c r="A92" s="34" t="s">
        <v>4954</v>
      </c>
      <c r="B92" s="35" t="s">
        <v>3114</v>
      </c>
      <c r="C92" s="36">
        <v>13126.06</v>
      </c>
    </row>
    <row r="93" spans="1:3" s="33" customFormat="1" ht="11.25">
      <c r="A93" s="34" t="s">
        <v>4955</v>
      </c>
      <c r="B93" s="35" t="s">
        <v>3114</v>
      </c>
      <c r="C93" s="36">
        <v>15044.79</v>
      </c>
    </row>
    <row r="94" spans="1:3" s="33" customFormat="1" ht="11.25">
      <c r="A94" s="34" t="s">
        <v>4957</v>
      </c>
      <c r="B94" s="35" t="s">
        <v>3114</v>
      </c>
      <c r="C94" s="36">
        <v>16738.37</v>
      </c>
    </row>
    <row r="95" spans="1:3" s="33" customFormat="1" ht="11.25">
      <c r="A95" s="34" t="s">
        <v>3728</v>
      </c>
      <c r="B95" s="35" t="s">
        <v>3114</v>
      </c>
      <c r="C95" s="36">
        <v>17976.66</v>
      </c>
    </row>
    <row r="96" spans="1:3" s="33" customFormat="1" ht="11.25">
      <c r="A96" s="34" t="s">
        <v>3315</v>
      </c>
      <c r="B96" s="35" t="s">
        <v>3114</v>
      </c>
      <c r="C96" s="36">
        <v>20263.13</v>
      </c>
    </row>
    <row r="97" spans="1:3" s="33" customFormat="1" ht="11.25">
      <c r="A97" s="37" t="s">
        <v>5436</v>
      </c>
      <c r="B97" s="35"/>
      <c r="C97" s="36"/>
    </row>
    <row r="98" spans="1:3" s="33" customFormat="1" ht="11.25">
      <c r="A98" s="34" t="s">
        <v>5437</v>
      </c>
      <c r="B98" s="35" t="s">
        <v>3114</v>
      </c>
      <c r="C98" s="36">
        <v>3470.97</v>
      </c>
    </row>
    <row r="99" spans="1:3" s="33" customFormat="1" ht="11.25">
      <c r="A99" s="34" t="s">
        <v>5441</v>
      </c>
      <c r="B99" s="35" t="s">
        <v>3114</v>
      </c>
      <c r="C99" s="36">
        <v>3738.64</v>
      </c>
    </row>
    <row r="100" spans="1:3" s="33" customFormat="1" ht="11.25">
      <c r="A100" s="34" t="s">
        <v>5444</v>
      </c>
      <c r="B100" s="35" t="s">
        <v>3114</v>
      </c>
      <c r="C100" s="36">
        <v>4409.07</v>
      </c>
    </row>
    <row r="101" spans="1:3" s="33" customFormat="1" ht="11.25">
      <c r="A101" s="34" t="s">
        <v>5446</v>
      </c>
      <c r="B101" s="35" t="s">
        <v>3114</v>
      </c>
      <c r="C101" s="36">
        <v>5148.29</v>
      </c>
    </row>
    <row r="102" spans="1:3" s="33" customFormat="1" ht="11.25">
      <c r="A102" s="34" t="s">
        <v>5447</v>
      </c>
      <c r="B102" s="35" t="s">
        <v>3114</v>
      </c>
      <c r="C102" s="36">
        <v>5883.76</v>
      </c>
    </row>
    <row r="103" spans="1:3" s="33" customFormat="1" ht="11.25">
      <c r="A103" s="34" t="s">
        <v>5448</v>
      </c>
      <c r="B103" s="35" t="s">
        <v>3114</v>
      </c>
      <c r="C103" s="36">
        <v>6479.14</v>
      </c>
    </row>
    <row r="104" spans="1:3" s="33" customFormat="1" ht="11.25">
      <c r="A104" s="34" t="s">
        <v>5449</v>
      </c>
      <c r="B104" s="35" t="s">
        <v>3114</v>
      </c>
      <c r="C104" s="36">
        <v>7127.06</v>
      </c>
    </row>
    <row r="105" spans="1:3" s="33" customFormat="1" ht="11.25">
      <c r="A105" s="34" t="s">
        <v>5450</v>
      </c>
      <c r="B105" s="35" t="s">
        <v>3114</v>
      </c>
      <c r="C105" s="36">
        <v>7846.27</v>
      </c>
    </row>
    <row r="106" spans="1:3" s="33" customFormat="1" ht="11.25">
      <c r="A106" s="34" t="s">
        <v>5768</v>
      </c>
      <c r="B106" s="35" t="s">
        <v>3114</v>
      </c>
      <c r="C106" s="36">
        <v>8773.11</v>
      </c>
    </row>
    <row r="107" spans="1:3" s="33" customFormat="1" ht="11.25">
      <c r="A107" s="34" t="s">
        <v>5769</v>
      </c>
      <c r="B107" s="35" t="s">
        <v>3114</v>
      </c>
      <c r="C107" s="36">
        <v>9748.74</v>
      </c>
    </row>
    <row r="108" spans="1:3" s="33" customFormat="1" ht="11.25">
      <c r="A108" s="34" t="s">
        <v>5438</v>
      </c>
      <c r="B108" s="35" t="s">
        <v>3114</v>
      </c>
      <c r="C108" s="36">
        <v>10603.03</v>
      </c>
    </row>
    <row r="109" spans="1:3" s="33" customFormat="1" ht="11.25">
      <c r="A109" s="34" t="s">
        <v>5439</v>
      </c>
      <c r="B109" s="35" t="s">
        <v>3114</v>
      </c>
      <c r="C109" s="36">
        <v>11431.06</v>
      </c>
    </row>
    <row r="110" spans="1:3" s="33" customFormat="1" ht="11.25">
      <c r="A110" s="34" t="s">
        <v>5440</v>
      </c>
      <c r="B110" s="35" t="s">
        <v>3114</v>
      </c>
      <c r="C110" s="36">
        <v>13349.79</v>
      </c>
    </row>
    <row r="111" spans="1:3" s="33" customFormat="1" ht="11.25">
      <c r="A111" s="34" t="s">
        <v>5442</v>
      </c>
      <c r="B111" s="35" t="s">
        <v>3114</v>
      </c>
      <c r="C111" s="36">
        <v>15043.37</v>
      </c>
    </row>
    <row r="112" spans="1:3" s="33" customFormat="1" ht="11.25">
      <c r="A112" s="34" t="s">
        <v>5443</v>
      </c>
      <c r="B112" s="35" t="s">
        <v>3114</v>
      </c>
      <c r="C112" s="36">
        <v>16281.66</v>
      </c>
    </row>
    <row r="113" spans="1:3" s="33" customFormat="1" ht="11.25">
      <c r="A113" s="34" t="s">
        <v>5445</v>
      </c>
      <c r="B113" s="35" t="s">
        <v>3114</v>
      </c>
      <c r="C113" s="36">
        <v>18568.13</v>
      </c>
    </row>
    <row r="114" spans="1:3" s="33" customFormat="1" ht="11.25">
      <c r="A114" s="37" t="s">
        <v>5770</v>
      </c>
      <c r="B114" s="35"/>
      <c r="C114" s="36"/>
    </row>
    <row r="115" spans="1:3" s="33" customFormat="1" ht="11.25">
      <c r="A115" s="34" t="s">
        <v>5773</v>
      </c>
      <c r="B115" s="35" t="s">
        <v>3114</v>
      </c>
      <c r="C115" s="36">
        <v>5875.22</v>
      </c>
    </row>
    <row r="116" spans="1:3" s="33" customFormat="1" ht="11.25">
      <c r="A116" s="34" t="s">
        <v>5776</v>
      </c>
      <c r="B116" s="35" t="s">
        <v>3114</v>
      </c>
      <c r="C116" s="36">
        <v>6202.08</v>
      </c>
    </row>
    <row r="117" spans="1:3" s="33" customFormat="1" ht="11.25">
      <c r="A117" s="34" t="s">
        <v>5778</v>
      </c>
      <c r="B117" s="35" t="s">
        <v>3114</v>
      </c>
      <c r="C117" s="36">
        <v>6527.76</v>
      </c>
    </row>
    <row r="118" spans="1:3" s="33" customFormat="1" ht="11.25">
      <c r="A118" s="34" t="s">
        <v>5779</v>
      </c>
      <c r="B118" s="35" t="s">
        <v>3114</v>
      </c>
      <c r="C118" s="36">
        <v>7215.7</v>
      </c>
    </row>
    <row r="119" spans="1:3" s="33" customFormat="1" ht="11.25">
      <c r="A119" s="34" t="s">
        <v>5780</v>
      </c>
      <c r="B119" s="35" t="s">
        <v>3114</v>
      </c>
      <c r="C119" s="36">
        <v>7903.64</v>
      </c>
    </row>
    <row r="120" spans="1:3" s="33" customFormat="1" ht="11.25">
      <c r="A120" s="34" t="s">
        <v>5781</v>
      </c>
      <c r="B120" s="35" t="s">
        <v>3114</v>
      </c>
      <c r="C120" s="36">
        <v>8625.8</v>
      </c>
    </row>
    <row r="121" spans="1:3" s="33" customFormat="1" ht="11.25">
      <c r="A121" s="34" t="s">
        <v>5782</v>
      </c>
      <c r="B121" s="35" t="s">
        <v>3114</v>
      </c>
      <c r="C121" s="36">
        <v>9347.96</v>
      </c>
    </row>
    <row r="122" spans="1:3" s="33" customFormat="1" ht="11.25">
      <c r="A122" s="34" t="s">
        <v>5753</v>
      </c>
      <c r="B122" s="35" t="s">
        <v>3114</v>
      </c>
      <c r="C122" s="36">
        <v>10173.96</v>
      </c>
    </row>
    <row r="123" spans="1:3" s="33" customFormat="1" ht="11.25">
      <c r="A123" s="34" t="s">
        <v>5754</v>
      </c>
      <c r="B123" s="35" t="s">
        <v>3114</v>
      </c>
      <c r="C123" s="36">
        <v>11309.12</v>
      </c>
    </row>
    <row r="124" spans="1:3" s="33" customFormat="1" ht="11.25">
      <c r="A124" s="34" t="s">
        <v>5755</v>
      </c>
      <c r="B124" s="35" t="s">
        <v>3114</v>
      </c>
      <c r="C124" s="36">
        <v>12512.72</v>
      </c>
    </row>
    <row r="125" spans="1:3" s="33" customFormat="1" ht="11.25">
      <c r="A125" s="34" t="s">
        <v>5771</v>
      </c>
      <c r="B125" s="35" t="s">
        <v>3114</v>
      </c>
      <c r="C125" s="36">
        <v>13716.32</v>
      </c>
    </row>
    <row r="126" spans="1:3" s="33" customFormat="1" ht="11.25">
      <c r="A126" s="34" t="s">
        <v>5772</v>
      </c>
      <c r="B126" s="35" t="s">
        <v>3114</v>
      </c>
      <c r="C126" s="36">
        <v>14622.56</v>
      </c>
    </row>
    <row r="127" spans="1:3" s="33" customFormat="1" ht="11.25">
      <c r="A127" s="34" t="s">
        <v>5774</v>
      </c>
      <c r="B127" s="35" t="s">
        <v>3114</v>
      </c>
      <c r="C127" s="36">
        <v>16947.16</v>
      </c>
    </row>
    <row r="128" spans="1:3" s="33" customFormat="1" ht="11.25">
      <c r="A128" s="34" t="s">
        <v>5775</v>
      </c>
      <c r="B128" s="35" t="s">
        <v>3114</v>
      </c>
      <c r="C128" s="36">
        <v>17932.46</v>
      </c>
    </row>
    <row r="129" spans="1:3" s="33" customFormat="1" ht="11.25">
      <c r="A129" s="34" t="s">
        <v>5777</v>
      </c>
      <c r="B129" s="35" t="s">
        <v>3114</v>
      </c>
      <c r="C129" s="36">
        <v>19495.96</v>
      </c>
    </row>
    <row r="130" spans="1:3" s="33" customFormat="1" ht="11.25">
      <c r="A130" s="37" t="s">
        <v>5756</v>
      </c>
      <c r="B130" s="35"/>
      <c r="C130" s="36"/>
    </row>
    <row r="131" spans="1:3" s="33" customFormat="1" ht="11.25">
      <c r="A131" s="34" t="s">
        <v>5759</v>
      </c>
      <c r="B131" s="35" t="s">
        <v>3114</v>
      </c>
      <c r="C131" s="36">
        <v>4347.97</v>
      </c>
    </row>
    <row r="132" spans="1:3" s="33" customFormat="1" ht="11.25">
      <c r="A132" s="34" t="s">
        <v>5762</v>
      </c>
      <c r="B132" s="35" t="s">
        <v>3114</v>
      </c>
      <c r="C132" s="36">
        <v>4687.9</v>
      </c>
    </row>
    <row r="133" spans="1:3" s="33" customFormat="1" ht="11.25">
      <c r="A133" s="34" t="s">
        <v>5764</v>
      </c>
      <c r="B133" s="35" t="s">
        <v>3114</v>
      </c>
      <c r="C133" s="36">
        <v>5026.61</v>
      </c>
    </row>
    <row r="134" spans="1:3" s="33" customFormat="1" ht="11.25">
      <c r="A134" s="34" t="s">
        <v>5765</v>
      </c>
      <c r="B134" s="35" t="s">
        <v>3114</v>
      </c>
      <c r="C134" s="36">
        <v>5742.07</v>
      </c>
    </row>
    <row r="135" spans="1:3" s="33" customFormat="1" ht="11.25">
      <c r="A135" s="34" t="s">
        <v>5766</v>
      </c>
      <c r="B135" s="35" t="s">
        <v>3114</v>
      </c>
      <c r="C135" s="36">
        <v>6457.53</v>
      </c>
    </row>
    <row r="136" spans="1:3" s="33" customFormat="1" ht="11.25">
      <c r="A136" s="34" t="s">
        <v>5767</v>
      </c>
      <c r="B136" s="35" t="s">
        <v>3114</v>
      </c>
      <c r="C136" s="36">
        <v>7208.57</v>
      </c>
    </row>
    <row r="137" spans="1:3" s="33" customFormat="1" ht="11.25">
      <c r="A137" s="34" t="s">
        <v>4744</v>
      </c>
      <c r="B137" s="35" t="s">
        <v>3114</v>
      </c>
      <c r="C137" s="36">
        <v>7959.62</v>
      </c>
    </row>
    <row r="138" spans="1:3" s="33" customFormat="1" ht="11.25">
      <c r="A138" s="34" t="s">
        <v>4745</v>
      </c>
      <c r="B138" s="35" t="s">
        <v>3114</v>
      </c>
      <c r="C138" s="36">
        <v>8818.66</v>
      </c>
    </row>
    <row r="139" spans="1:3" s="33" customFormat="1" ht="11.25">
      <c r="A139" s="34" t="s">
        <v>4746</v>
      </c>
      <c r="B139" s="35" t="s">
        <v>3114</v>
      </c>
      <c r="C139" s="36">
        <v>9999.23</v>
      </c>
    </row>
    <row r="140" spans="1:3" s="33" customFormat="1" ht="11.25">
      <c r="A140" s="34" t="s">
        <v>4747</v>
      </c>
      <c r="B140" s="35" t="s">
        <v>3114</v>
      </c>
      <c r="C140" s="36">
        <v>11250.97</v>
      </c>
    </row>
    <row r="141" spans="1:3" s="33" customFormat="1" ht="11.25">
      <c r="A141" s="34" t="s">
        <v>5757</v>
      </c>
      <c r="B141" s="35" t="s">
        <v>3114</v>
      </c>
      <c r="C141" s="36">
        <v>12502.71</v>
      </c>
    </row>
    <row r="142" spans="1:3" s="33" customFormat="1" ht="11.25">
      <c r="A142" s="34" t="s">
        <v>5758</v>
      </c>
      <c r="B142" s="35" t="s">
        <v>3114</v>
      </c>
      <c r="C142" s="36">
        <v>13445.2</v>
      </c>
    </row>
    <row r="143" spans="1:3" s="33" customFormat="1" ht="11.25">
      <c r="A143" s="34" t="s">
        <v>5760</v>
      </c>
      <c r="B143" s="35" t="s">
        <v>3114</v>
      </c>
      <c r="C143" s="36">
        <v>15862.79</v>
      </c>
    </row>
    <row r="144" spans="1:3" s="33" customFormat="1" ht="11.25">
      <c r="A144" s="34" t="s">
        <v>5761</v>
      </c>
      <c r="B144" s="35" t="s">
        <v>3114</v>
      </c>
      <c r="C144" s="36">
        <v>16887.5</v>
      </c>
    </row>
    <row r="145" spans="1:3" s="33" customFormat="1" ht="11.25">
      <c r="A145" s="34" t="s">
        <v>5763</v>
      </c>
      <c r="B145" s="35" t="s">
        <v>3114</v>
      </c>
      <c r="C145" s="36">
        <v>18513.54</v>
      </c>
    </row>
    <row r="146" spans="1:3" s="33" customFormat="1" ht="11.25">
      <c r="A146" s="37" t="s">
        <v>4748</v>
      </c>
      <c r="B146" s="35"/>
      <c r="C146" s="508"/>
    </row>
    <row r="147" spans="1:3" s="33" customFormat="1" ht="11.25">
      <c r="A147" s="34" t="s">
        <v>4758</v>
      </c>
      <c r="B147" s="507" t="s">
        <v>3114</v>
      </c>
      <c r="C147" s="509" t="s">
        <v>5027</v>
      </c>
    </row>
    <row r="148" spans="1:3" s="33" customFormat="1" ht="11.25">
      <c r="A148" s="34" t="s">
        <v>4749</v>
      </c>
      <c r="B148" s="507" t="s">
        <v>3114</v>
      </c>
      <c r="C148" s="509" t="s">
        <v>5028</v>
      </c>
    </row>
    <row r="149" spans="1:3" s="33" customFormat="1" ht="11.25">
      <c r="A149" s="34" t="s">
        <v>4750</v>
      </c>
      <c r="B149" s="507" t="s">
        <v>3114</v>
      </c>
      <c r="C149" s="509" t="s">
        <v>5029</v>
      </c>
    </row>
    <row r="150" spans="1:3" s="33" customFormat="1" ht="11.25">
      <c r="A150" s="34" t="s">
        <v>4751</v>
      </c>
      <c r="B150" s="507" t="s">
        <v>3114</v>
      </c>
      <c r="C150" s="509" t="s">
        <v>5030</v>
      </c>
    </row>
    <row r="151" spans="1:3" s="33" customFormat="1" ht="11.25">
      <c r="A151" s="34" t="s">
        <v>4752</v>
      </c>
      <c r="B151" s="507" t="s">
        <v>3114</v>
      </c>
      <c r="C151" s="509" t="s">
        <v>5031</v>
      </c>
    </row>
    <row r="152" spans="1:3" s="33" customFormat="1" ht="11.25">
      <c r="A152" s="34" t="s">
        <v>4754</v>
      </c>
      <c r="B152" s="507" t="s">
        <v>3114</v>
      </c>
      <c r="C152" s="509" t="s">
        <v>5032</v>
      </c>
    </row>
    <row r="153" spans="1:3" s="33" customFormat="1" ht="11.25">
      <c r="A153" s="34" t="s">
        <v>4755</v>
      </c>
      <c r="B153" s="507" t="s">
        <v>3114</v>
      </c>
      <c r="C153" s="509" t="s">
        <v>5033</v>
      </c>
    </row>
    <row r="154" spans="1:3" s="33" customFormat="1" ht="11.25">
      <c r="A154" s="34" t="s">
        <v>4756</v>
      </c>
      <c r="B154" s="507" t="s">
        <v>3114</v>
      </c>
      <c r="C154" s="509" t="s">
        <v>5034</v>
      </c>
    </row>
    <row r="155" spans="1:3" s="33" customFormat="1" ht="11.25">
      <c r="A155" s="34" t="s">
        <v>4757</v>
      </c>
      <c r="B155" s="507" t="s">
        <v>3114</v>
      </c>
      <c r="C155" s="509" t="s">
        <v>5035</v>
      </c>
    </row>
    <row r="156" spans="1:3" s="33" customFormat="1" ht="11.25">
      <c r="A156" s="34" t="s">
        <v>4759</v>
      </c>
      <c r="B156" s="507" t="s">
        <v>3114</v>
      </c>
      <c r="C156" s="509" t="s">
        <v>5036</v>
      </c>
    </row>
    <row r="157" spans="1:3" s="33" customFormat="1" ht="11.25">
      <c r="A157" s="34" t="s">
        <v>4760</v>
      </c>
      <c r="B157" s="507" t="s">
        <v>3114</v>
      </c>
      <c r="C157" s="509" t="s">
        <v>5037</v>
      </c>
    </row>
    <row r="158" spans="1:3" s="33" customFormat="1" ht="11.25">
      <c r="A158" s="34" t="s">
        <v>4753</v>
      </c>
      <c r="B158" s="507" t="s">
        <v>3114</v>
      </c>
      <c r="C158" s="509" t="s">
        <v>5038</v>
      </c>
    </row>
    <row r="159" spans="1:3" s="33" customFormat="1" ht="11.25">
      <c r="A159" s="37" t="s">
        <v>4761</v>
      </c>
      <c r="B159" s="35"/>
      <c r="C159" s="510"/>
    </row>
    <row r="160" spans="1:3" s="33" customFormat="1" ht="11.25">
      <c r="A160" s="34" t="s">
        <v>4762</v>
      </c>
      <c r="B160" s="507" t="s">
        <v>3114</v>
      </c>
      <c r="C160" s="509" t="s">
        <v>5039</v>
      </c>
    </row>
    <row r="161" spans="1:3" s="33" customFormat="1" ht="11.25">
      <c r="A161" s="34" t="s">
        <v>4763</v>
      </c>
      <c r="B161" s="507" t="s">
        <v>3114</v>
      </c>
      <c r="C161" s="509" t="s">
        <v>5040</v>
      </c>
    </row>
    <row r="162" spans="1:3" s="33" customFormat="1" ht="11.25">
      <c r="A162" s="34" t="s">
        <v>4764</v>
      </c>
      <c r="B162" s="507" t="s">
        <v>3114</v>
      </c>
      <c r="C162" s="509" t="s">
        <v>5041</v>
      </c>
    </row>
    <row r="163" spans="1:3" s="33" customFormat="1" ht="11.25">
      <c r="A163" s="34" t="s">
        <v>4765</v>
      </c>
      <c r="B163" s="507" t="s">
        <v>3114</v>
      </c>
      <c r="C163" s="509" t="s">
        <v>5042</v>
      </c>
    </row>
    <row r="164" spans="1:3" s="33" customFormat="1" ht="11.25">
      <c r="A164" s="34" t="s">
        <v>4770</v>
      </c>
      <c r="B164" s="507" t="s">
        <v>3114</v>
      </c>
      <c r="C164" s="509" t="s">
        <v>5043</v>
      </c>
    </row>
    <row r="165" spans="1:3" s="33" customFormat="1" ht="11.25">
      <c r="A165" s="34" t="s">
        <v>4766</v>
      </c>
      <c r="B165" s="507" t="s">
        <v>3114</v>
      </c>
      <c r="C165" s="509" t="s">
        <v>5044</v>
      </c>
    </row>
    <row r="166" spans="1:3" s="33" customFormat="1" ht="11.25">
      <c r="A166" s="34" t="s">
        <v>4771</v>
      </c>
      <c r="B166" s="507" t="s">
        <v>3114</v>
      </c>
      <c r="C166" s="509" t="s">
        <v>5045</v>
      </c>
    </row>
    <row r="167" spans="1:3" s="33" customFormat="1" ht="11.25">
      <c r="A167" s="34" t="s">
        <v>4772</v>
      </c>
      <c r="B167" s="507" t="s">
        <v>3114</v>
      </c>
      <c r="C167" s="509" t="s">
        <v>5046</v>
      </c>
    </row>
    <row r="168" spans="1:3" s="33" customFormat="1" ht="11.25">
      <c r="A168" s="34" t="s">
        <v>4773</v>
      </c>
      <c r="B168" s="507" t="s">
        <v>3114</v>
      </c>
      <c r="C168" s="509" t="s">
        <v>5047</v>
      </c>
    </row>
    <row r="169" spans="1:3" s="33" customFormat="1" ht="11.25">
      <c r="A169" s="34" t="s">
        <v>2363</v>
      </c>
      <c r="B169" s="507" t="s">
        <v>3114</v>
      </c>
      <c r="C169" s="509" t="s">
        <v>5048</v>
      </c>
    </row>
    <row r="170" spans="1:3" s="33" customFormat="1" ht="11.25">
      <c r="A170" s="34" t="s">
        <v>2364</v>
      </c>
      <c r="B170" s="507" t="s">
        <v>3114</v>
      </c>
      <c r="C170" s="509" t="s">
        <v>5049</v>
      </c>
    </row>
    <row r="171" spans="1:3" s="33" customFormat="1" ht="11.25">
      <c r="A171" s="34" t="s">
        <v>2365</v>
      </c>
      <c r="B171" s="507" t="s">
        <v>3114</v>
      </c>
      <c r="C171" s="509" t="s">
        <v>5050</v>
      </c>
    </row>
    <row r="172" spans="1:3" s="33" customFormat="1" ht="11.25">
      <c r="A172" s="34" t="s">
        <v>4767</v>
      </c>
      <c r="B172" s="507" t="s">
        <v>3114</v>
      </c>
      <c r="C172" s="509" t="s">
        <v>5051</v>
      </c>
    </row>
    <row r="173" spans="1:3" s="33" customFormat="1" ht="11.25">
      <c r="A173" s="34" t="s">
        <v>4768</v>
      </c>
      <c r="B173" s="507" t="s">
        <v>3114</v>
      </c>
      <c r="C173" s="509" t="s">
        <v>5052</v>
      </c>
    </row>
    <row r="174" spans="1:3" s="33" customFormat="1" ht="11.25">
      <c r="A174" s="34" t="s">
        <v>4769</v>
      </c>
      <c r="B174" s="507" t="s">
        <v>3114</v>
      </c>
      <c r="C174" s="509" t="s">
        <v>5053</v>
      </c>
    </row>
    <row r="175" spans="1:3" s="33" customFormat="1" ht="11.25">
      <c r="A175" s="37" t="s">
        <v>2366</v>
      </c>
      <c r="B175" s="35"/>
      <c r="C175" s="510"/>
    </row>
    <row r="176" spans="1:3" s="33" customFormat="1" ht="11.25">
      <c r="A176" s="34" t="s">
        <v>2367</v>
      </c>
      <c r="B176" s="507" t="s">
        <v>3114</v>
      </c>
      <c r="C176" s="509" t="s">
        <v>5054</v>
      </c>
    </row>
    <row r="177" spans="1:3" s="33" customFormat="1" ht="11.25">
      <c r="A177" s="34" t="s">
        <v>2371</v>
      </c>
      <c r="B177" s="507" t="s">
        <v>3114</v>
      </c>
      <c r="C177" s="509" t="s">
        <v>5055</v>
      </c>
    </row>
    <row r="178" spans="1:3" s="33" customFormat="1" ht="11.25">
      <c r="A178" s="34" t="s">
        <v>2374</v>
      </c>
      <c r="B178" s="507" t="s">
        <v>3114</v>
      </c>
      <c r="C178" s="509" t="s">
        <v>5056</v>
      </c>
    </row>
    <row r="179" spans="1:3" s="33" customFormat="1" ht="11.25">
      <c r="A179" s="34" t="s">
        <v>2375</v>
      </c>
      <c r="B179" s="507" t="s">
        <v>3114</v>
      </c>
      <c r="C179" s="509" t="s">
        <v>5057</v>
      </c>
    </row>
    <row r="180" spans="1:3" s="33" customFormat="1" ht="11.25">
      <c r="A180" s="34" t="s">
        <v>1646</v>
      </c>
      <c r="B180" s="507" t="s">
        <v>3114</v>
      </c>
      <c r="C180" s="509" t="s">
        <v>5058</v>
      </c>
    </row>
    <row r="181" spans="1:3" s="33" customFormat="1" ht="11.25">
      <c r="A181" s="34" t="s">
        <v>1647</v>
      </c>
      <c r="B181" s="507" t="s">
        <v>3114</v>
      </c>
      <c r="C181" s="509" t="s">
        <v>5059</v>
      </c>
    </row>
    <row r="182" spans="1:3" s="33" customFormat="1" ht="11.25">
      <c r="A182" s="34" t="s">
        <v>1648</v>
      </c>
      <c r="B182" s="507" t="s">
        <v>3114</v>
      </c>
      <c r="C182" s="509" t="s">
        <v>5060</v>
      </c>
    </row>
    <row r="183" spans="1:3" s="33" customFormat="1" ht="11.25">
      <c r="A183" s="34" t="s">
        <v>1649</v>
      </c>
      <c r="B183" s="507" t="s">
        <v>3114</v>
      </c>
      <c r="C183" s="509" t="s">
        <v>5061</v>
      </c>
    </row>
    <row r="184" spans="1:3" s="33" customFormat="1" ht="11.25">
      <c r="A184" s="34" t="s">
        <v>4330</v>
      </c>
      <c r="B184" s="507" t="s">
        <v>3114</v>
      </c>
      <c r="C184" s="509" t="s">
        <v>5062</v>
      </c>
    </row>
    <row r="185" spans="1:3" s="33" customFormat="1" ht="11.25">
      <c r="A185" s="34" t="s">
        <v>4331</v>
      </c>
      <c r="B185" s="507" t="s">
        <v>3114</v>
      </c>
      <c r="C185" s="509" t="s">
        <v>5063</v>
      </c>
    </row>
    <row r="186" spans="1:3" s="33" customFormat="1" ht="11.25">
      <c r="A186" s="34" t="s">
        <v>4332</v>
      </c>
      <c r="B186" s="507" t="s">
        <v>3114</v>
      </c>
      <c r="C186" s="511">
        <v>10545.49</v>
      </c>
    </row>
    <row r="187" spans="1:3" s="33" customFormat="1" ht="11.25">
      <c r="A187" s="34" t="s">
        <v>2368</v>
      </c>
      <c r="B187" s="507" t="s">
        <v>3114</v>
      </c>
      <c r="C187" s="511">
        <v>11373.52</v>
      </c>
    </row>
    <row r="188" spans="1:3" s="33" customFormat="1" ht="11.25">
      <c r="A188" s="34" t="s">
        <v>2369</v>
      </c>
      <c r="B188" s="507" t="s">
        <v>3114</v>
      </c>
      <c r="C188" s="511">
        <v>13292.25</v>
      </c>
    </row>
    <row r="189" spans="1:3" s="33" customFormat="1" ht="11.25">
      <c r="A189" s="34" t="s">
        <v>2370</v>
      </c>
      <c r="B189" s="507" t="s">
        <v>3114</v>
      </c>
      <c r="C189" s="511">
        <v>14985.83</v>
      </c>
    </row>
    <row r="190" spans="1:3" s="33" customFormat="1" ht="11.25">
      <c r="A190" s="34" t="s">
        <v>2372</v>
      </c>
      <c r="B190" s="507" t="s">
        <v>3114</v>
      </c>
      <c r="C190" s="511">
        <v>16224.13</v>
      </c>
    </row>
    <row r="191" spans="1:3" s="33" customFormat="1" ht="11.25">
      <c r="A191" s="34" t="s">
        <v>2373</v>
      </c>
      <c r="B191" s="507" t="s">
        <v>3114</v>
      </c>
      <c r="C191" s="511">
        <v>18510.59</v>
      </c>
    </row>
    <row r="192" spans="1:3" s="33" customFormat="1" ht="11.25">
      <c r="A192" s="37" t="s">
        <v>4333</v>
      </c>
      <c r="B192" s="35"/>
      <c r="C192" s="510"/>
    </row>
    <row r="193" spans="1:3" s="33" customFormat="1" ht="11.25">
      <c r="A193" s="34" t="s">
        <v>4336</v>
      </c>
      <c r="B193" s="507" t="s">
        <v>3114</v>
      </c>
      <c r="C193" s="509" t="s">
        <v>5064</v>
      </c>
    </row>
    <row r="194" spans="1:3" s="33" customFormat="1" ht="11.25">
      <c r="A194" s="34" t="s">
        <v>5510</v>
      </c>
      <c r="B194" s="507" t="s">
        <v>3114</v>
      </c>
      <c r="C194" s="509" t="s">
        <v>5065</v>
      </c>
    </row>
    <row r="195" spans="1:3" s="33" customFormat="1" ht="11.25">
      <c r="A195" s="34" t="s">
        <v>5512</v>
      </c>
      <c r="B195" s="507" t="s">
        <v>3114</v>
      </c>
      <c r="C195" s="509" t="s">
        <v>5066</v>
      </c>
    </row>
    <row r="196" spans="1:3" s="33" customFormat="1" ht="11.25">
      <c r="A196" s="34" t="s">
        <v>5513</v>
      </c>
      <c r="B196" s="507" t="s">
        <v>3114</v>
      </c>
      <c r="C196" s="509" t="s">
        <v>5067</v>
      </c>
    </row>
    <row r="197" spans="1:3" s="33" customFormat="1" ht="11.25">
      <c r="A197" s="34" t="s">
        <v>5514</v>
      </c>
      <c r="B197" s="507" t="s">
        <v>3114</v>
      </c>
      <c r="C197" s="509" t="s">
        <v>5068</v>
      </c>
    </row>
    <row r="198" spans="1:3" s="33" customFormat="1" ht="11.25">
      <c r="A198" s="34" t="s">
        <v>5515</v>
      </c>
      <c r="B198" s="507" t="s">
        <v>3114</v>
      </c>
      <c r="C198" s="509" t="s">
        <v>5069</v>
      </c>
    </row>
    <row r="199" spans="1:3" s="33" customFormat="1" ht="11.25">
      <c r="A199" s="34" t="s">
        <v>5516</v>
      </c>
      <c r="B199" s="507" t="s">
        <v>3114</v>
      </c>
      <c r="C199" s="509" t="s">
        <v>5070</v>
      </c>
    </row>
    <row r="200" spans="1:3" s="33" customFormat="1" ht="11.25">
      <c r="A200" s="34" t="s">
        <v>5517</v>
      </c>
      <c r="B200" s="507" t="s">
        <v>3114</v>
      </c>
      <c r="C200" s="509" t="s">
        <v>5071</v>
      </c>
    </row>
    <row r="201" spans="1:3" s="33" customFormat="1" ht="11.25">
      <c r="A201" s="34" t="s">
        <v>5518</v>
      </c>
      <c r="B201" s="507" t="s">
        <v>3114</v>
      </c>
      <c r="C201" s="509" t="s">
        <v>5072</v>
      </c>
    </row>
    <row r="202" spans="1:3" s="33" customFormat="1" ht="11.25">
      <c r="A202" s="34" t="s">
        <v>5519</v>
      </c>
      <c r="B202" s="507" t="s">
        <v>3114</v>
      </c>
      <c r="C202" s="509" t="s">
        <v>5073</v>
      </c>
    </row>
    <row r="203" spans="1:3" s="33" customFormat="1" ht="11.25">
      <c r="A203" s="34" t="s">
        <v>4334</v>
      </c>
      <c r="B203" s="507" t="s">
        <v>3114</v>
      </c>
      <c r="C203" s="509" t="s">
        <v>5074</v>
      </c>
    </row>
    <row r="204" spans="1:3" s="33" customFormat="1" ht="11.25">
      <c r="A204" s="34" t="s">
        <v>4335</v>
      </c>
      <c r="B204" s="507" t="s">
        <v>3114</v>
      </c>
      <c r="C204" s="511">
        <v>13388.75</v>
      </c>
    </row>
    <row r="205" spans="1:3" s="33" customFormat="1" ht="11.25">
      <c r="A205" s="34" t="s">
        <v>4337</v>
      </c>
      <c r="B205" s="507" t="s">
        <v>3114</v>
      </c>
      <c r="C205" s="509" t="s">
        <v>5075</v>
      </c>
    </row>
    <row r="206" spans="1:3" s="33" customFormat="1" ht="11.25">
      <c r="A206" s="34" t="s">
        <v>4338</v>
      </c>
      <c r="B206" s="507" t="s">
        <v>3114</v>
      </c>
      <c r="C206" s="509" t="s">
        <v>5076</v>
      </c>
    </row>
    <row r="207" spans="1:3" s="33" customFormat="1" ht="11.25">
      <c r="A207" s="34" t="s">
        <v>5511</v>
      </c>
      <c r="B207" s="507" t="s">
        <v>3114</v>
      </c>
      <c r="C207" s="509" t="s">
        <v>5077</v>
      </c>
    </row>
    <row r="208" spans="1:3" s="33" customFormat="1" ht="11.25">
      <c r="A208" s="37" t="s">
        <v>5520</v>
      </c>
      <c r="B208" s="35"/>
      <c r="C208" s="32"/>
    </row>
    <row r="209" spans="1:3" s="33" customFormat="1" ht="11.25">
      <c r="A209" s="34" t="s">
        <v>5521</v>
      </c>
      <c r="B209" s="35" t="s">
        <v>3114</v>
      </c>
      <c r="C209" s="36">
        <v>1558.54</v>
      </c>
    </row>
    <row r="210" spans="1:3" s="33" customFormat="1" ht="11.25">
      <c r="A210" s="34" t="s">
        <v>5522</v>
      </c>
      <c r="B210" s="35" t="s">
        <v>3114</v>
      </c>
      <c r="C210" s="36">
        <v>2078.88</v>
      </c>
    </row>
    <row r="211" spans="1:3" s="33" customFormat="1" ht="11.25">
      <c r="A211" s="34" t="s">
        <v>5271</v>
      </c>
      <c r="B211" s="35" t="s">
        <v>3114</v>
      </c>
      <c r="C211" s="36">
        <v>4263.29</v>
      </c>
    </row>
    <row r="212" spans="1:3" s="33" customFormat="1" ht="11.25">
      <c r="A212" s="34" t="s">
        <v>5272</v>
      </c>
      <c r="B212" s="35" t="s">
        <v>3114</v>
      </c>
      <c r="C212" s="36">
        <v>7487.16</v>
      </c>
    </row>
    <row r="213" spans="1:3" s="33" customFormat="1" ht="11.25">
      <c r="A213" s="37" t="s">
        <v>5273</v>
      </c>
      <c r="B213" s="35"/>
      <c r="C213" s="36"/>
    </row>
    <row r="214" spans="1:3" s="33" customFormat="1" ht="11.25">
      <c r="A214" s="34" t="s">
        <v>5274</v>
      </c>
      <c r="B214" s="35" t="s">
        <v>3114</v>
      </c>
      <c r="C214" s="36">
        <v>2567.68</v>
      </c>
    </row>
    <row r="215" spans="1:3" s="33" customFormat="1" ht="11.25">
      <c r="A215" s="37" t="s">
        <v>5503</v>
      </c>
      <c r="B215" s="35"/>
      <c r="C215" s="36"/>
    </row>
    <row r="216" spans="1:3" s="33" customFormat="1" ht="11.25">
      <c r="A216" s="34" t="s">
        <v>5504</v>
      </c>
      <c r="B216" s="35" t="s">
        <v>3114</v>
      </c>
      <c r="C216" s="36">
        <v>1408.1</v>
      </c>
    </row>
    <row r="217" spans="1:3" s="33" customFormat="1" ht="11.25">
      <c r="A217" s="34" t="s">
        <v>5505</v>
      </c>
      <c r="B217" s="35" t="s">
        <v>3114</v>
      </c>
      <c r="C217" s="36">
        <v>1834.8</v>
      </c>
    </row>
    <row r="218" spans="1:3" s="33" customFormat="1" ht="11.25">
      <c r="A218" s="34" t="s">
        <v>5506</v>
      </c>
      <c r="B218" s="35" t="s">
        <v>3114</v>
      </c>
      <c r="C218" s="36">
        <v>3795.13</v>
      </c>
    </row>
    <row r="219" spans="1:3" s="33" customFormat="1" ht="11.25">
      <c r="A219" s="34" t="s">
        <v>5507</v>
      </c>
      <c r="B219" s="35" t="s">
        <v>3114</v>
      </c>
      <c r="C219" s="36">
        <v>6659</v>
      </c>
    </row>
    <row r="220" spans="1:3" s="33" customFormat="1" ht="11.25">
      <c r="A220" s="37" t="s">
        <v>5508</v>
      </c>
      <c r="B220" s="35"/>
      <c r="C220" s="36"/>
    </row>
    <row r="221" spans="1:3" s="33" customFormat="1" ht="11.25">
      <c r="A221" s="34" t="s">
        <v>5509</v>
      </c>
      <c r="B221" s="35" t="s">
        <v>3114</v>
      </c>
      <c r="C221" s="36">
        <v>290.28</v>
      </c>
    </row>
    <row r="222" spans="1:3" s="33" customFormat="1" ht="11.25">
      <c r="A222" s="37" t="s">
        <v>5479</v>
      </c>
      <c r="B222" s="35"/>
      <c r="C222" s="36"/>
    </row>
    <row r="223" spans="1:3" s="33" customFormat="1" ht="11.25">
      <c r="A223" s="34" t="s">
        <v>5480</v>
      </c>
      <c r="B223" s="35" t="s">
        <v>3114</v>
      </c>
      <c r="C223" s="36">
        <v>1694.48</v>
      </c>
    </row>
    <row r="224" spans="1:3" s="33" customFormat="1" ht="11.25">
      <c r="A224" s="34" t="s">
        <v>5481</v>
      </c>
      <c r="B224" s="35" t="s">
        <v>3114</v>
      </c>
      <c r="C224" s="36">
        <v>1694.48</v>
      </c>
    </row>
    <row r="225" spans="1:3" s="33" customFormat="1" ht="11.25">
      <c r="A225" s="37" t="s">
        <v>5482</v>
      </c>
      <c r="B225" s="35"/>
      <c r="C225" s="36"/>
    </row>
    <row r="226" spans="1:3" s="33" customFormat="1" ht="11.25">
      <c r="A226" s="34" t="s">
        <v>5483</v>
      </c>
      <c r="B226" s="35" t="s">
        <v>3114</v>
      </c>
      <c r="C226" s="36">
        <v>2299.82</v>
      </c>
    </row>
    <row r="227" spans="1:3" s="33" customFormat="1" ht="11.25">
      <c r="A227" s="34" t="s">
        <v>5484</v>
      </c>
      <c r="B227" s="35" t="s">
        <v>3114</v>
      </c>
      <c r="C227" s="36">
        <v>2299.82</v>
      </c>
    </row>
    <row r="228" spans="1:3" s="33" customFormat="1" ht="11.25">
      <c r="A228" s="37" t="s">
        <v>5485</v>
      </c>
      <c r="B228" s="35"/>
      <c r="C228" s="36"/>
    </row>
    <row r="229" spans="1:3" s="33" customFormat="1" ht="11.25">
      <c r="A229" s="34" t="s">
        <v>5486</v>
      </c>
      <c r="B229" s="35" t="s">
        <v>3114</v>
      </c>
      <c r="C229" s="36">
        <v>3262.7</v>
      </c>
    </row>
    <row r="230" spans="1:3" s="33" customFormat="1" ht="11.25">
      <c r="A230" s="34" t="s">
        <v>5487</v>
      </c>
      <c r="B230" s="35" t="s">
        <v>3114</v>
      </c>
      <c r="C230" s="36">
        <v>3262.7</v>
      </c>
    </row>
    <row r="231" spans="1:3" s="33" customFormat="1" ht="11.25">
      <c r="A231" s="37" t="s">
        <v>4310</v>
      </c>
      <c r="B231" s="35"/>
      <c r="C231" s="36"/>
    </row>
    <row r="232" spans="1:3" s="33" customFormat="1" ht="11.25">
      <c r="A232" s="34" t="s">
        <v>4311</v>
      </c>
      <c r="B232" s="35" t="s">
        <v>3114</v>
      </c>
      <c r="C232" s="36">
        <v>3071.54</v>
      </c>
    </row>
    <row r="233" spans="1:3" s="33" customFormat="1" ht="11.25">
      <c r="A233" s="37" t="s">
        <v>4312</v>
      </c>
      <c r="B233" s="35"/>
      <c r="C233" s="36"/>
    </row>
    <row r="234" spans="1:3" s="33" customFormat="1" ht="11.25">
      <c r="A234" s="34" t="s">
        <v>4313</v>
      </c>
      <c r="B234" s="35" t="s">
        <v>3114</v>
      </c>
      <c r="C234" s="36">
        <v>2421.36</v>
      </c>
    </row>
    <row r="235" spans="1:3" s="33" customFormat="1" ht="11.25">
      <c r="A235" s="37" t="s">
        <v>4314</v>
      </c>
      <c r="B235" s="35"/>
      <c r="C235" s="36"/>
    </row>
    <row r="236" spans="1:3" s="33" customFormat="1" ht="11.25">
      <c r="A236" s="34" t="s">
        <v>4315</v>
      </c>
      <c r="B236" s="35" t="s">
        <v>3114</v>
      </c>
      <c r="C236" s="36">
        <v>2874.48</v>
      </c>
    </row>
    <row r="237" spans="1:3" s="33" customFormat="1" ht="11.25">
      <c r="A237" s="37" t="s">
        <v>4316</v>
      </c>
      <c r="B237" s="35"/>
      <c r="C237" s="36"/>
    </row>
    <row r="238" spans="1:3" s="33" customFormat="1" ht="11.25">
      <c r="A238" s="34" t="s">
        <v>4317</v>
      </c>
      <c r="B238" s="35" t="s">
        <v>3114</v>
      </c>
      <c r="C238" s="36">
        <v>4078.08</v>
      </c>
    </row>
    <row r="239" spans="1:3" s="33" customFormat="1" ht="11.25">
      <c r="A239" s="37" t="s">
        <v>4318</v>
      </c>
      <c r="B239" s="35"/>
      <c r="C239" s="36"/>
    </row>
    <row r="240" spans="1:3" s="33" customFormat="1" ht="11.25">
      <c r="A240" s="34" t="s">
        <v>4319</v>
      </c>
      <c r="B240" s="35" t="s">
        <v>3114</v>
      </c>
      <c r="C240" s="36">
        <v>2500.42</v>
      </c>
    </row>
    <row r="241" spans="1:3" s="33" customFormat="1" ht="11.25">
      <c r="A241" s="37" t="s">
        <v>4320</v>
      </c>
      <c r="B241" s="35"/>
      <c r="C241" s="36"/>
    </row>
    <row r="242" spans="1:3" s="33" customFormat="1" ht="11.25">
      <c r="A242" s="34" t="s">
        <v>4321</v>
      </c>
      <c r="B242" s="35" t="s">
        <v>3114</v>
      </c>
      <c r="C242" s="36">
        <v>3099.86</v>
      </c>
    </row>
    <row r="243" spans="1:3" s="33" customFormat="1" ht="11.25">
      <c r="A243" s="37" t="s">
        <v>3489</v>
      </c>
      <c r="B243" s="35"/>
      <c r="C243" s="36"/>
    </row>
    <row r="244" spans="1:3" s="33" customFormat="1" ht="11.25">
      <c r="A244" s="34" t="s">
        <v>3490</v>
      </c>
      <c r="B244" s="35" t="s">
        <v>3114</v>
      </c>
      <c r="C244" s="36">
        <v>3099.86</v>
      </c>
    </row>
    <row r="245" spans="1:3" s="33" customFormat="1" ht="11.25">
      <c r="A245" s="37" t="s">
        <v>3491</v>
      </c>
      <c r="B245" s="35"/>
      <c r="C245" s="36"/>
    </row>
    <row r="246" spans="1:3" s="33" customFormat="1" ht="11.25">
      <c r="A246" s="34" t="s">
        <v>3492</v>
      </c>
      <c r="B246" s="35" t="s">
        <v>3114</v>
      </c>
      <c r="C246" s="36">
        <v>2069.72</v>
      </c>
    </row>
    <row r="247" spans="1:3" s="33" customFormat="1" ht="11.25">
      <c r="A247" s="37" t="s">
        <v>3493</v>
      </c>
      <c r="B247" s="35"/>
      <c r="C247" s="36"/>
    </row>
    <row r="248" spans="1:3" s="33" customFormat="1" ht="11.25">
      <c r="A248" s="34" t="s">
        <v>3494</v>
      </c>
      <c r="B248" s="35" t="s">
        <v>3114</v>
      </c>
      <c r="C248" s="36">
        <v>2935.84</v>
      </c>
    </row>
    <row r="249" spans="1:3" s="33" customFormat="1" ht="11.25">
      <c r="A249" s="37" t="s">
        <v>3495</v>
      </c>
      <c r="B249" s="35"/>
      <c r="C249" s="36"/>
    </row>
    <row r="250" spans="1:3" s="33" customFormat="1" ht="11.25">
      <c r="A250" s="34" t="s">
        <v>3496</v>
      </c>
      <c r="B250" s="35" t="s">
        <v>3114</v>
      </c>
      <c r="C250" s="36">
        <v>2935.84</v>
      </c>
    </row>
    <row r="251" spans="1:3" s="33" customFormat="1" ht="11.25">
      <c r="A251" s="37" t="s">
        <v>3497</v>
      </c>
      <c r="B251" s="35"/>
      <c r="C251" s="36"/>
    </row>
    <row r="252" spans="1:3" s="33" customFormat="1" ht="11.25">
      <c r="A252" s="34" t="s">
        <v>3498</v>
      </c>
      <c r="B252" s="35" t="s">
        <v>3114</v>
      </c>
      <c r="C252" s="36">
        <v>450</v>
      </c>
    </row>
    <row r="253" spans="1:3" s="33" customFormat="1" ht="11.25">
      <c r="A253" s="34" t="s">
        <v>3499</v>
      </c>
      <c r="B253" s="35" t="s">
        <v>3114</v>
      </c>
      <c r="C253" s="36">
        <v>450</v>
      </c>
    </row>
    <row r="254" spans="1:3" s="33" customFormat="1" ht="11.25">
      <c r="A254" s="34" t="s">
        <v>3500</v>
      </c>
      <c r="B254" s="35" t="s">
        <v>3114</v>
      </c>
      <c r="C254" s="36">
        <v>450</v>
      </c>
    </row>
    <row r="255" spans="1:3" s="33" customFormat="1" ht="11.25">
      <c r="A255" s="34" t="s">
        <v>3501</v>
      </c>
      <c r="B255" s="35" t="s">
        <v>3114</v>
      </c>
      <c r="C255" s="36">
        <v>450</v>
      </c>
    </row>
    <row r="256" spans="1:3" s="33" customFormat="1" ht="11.25">
      <c r="A256" s="34" t="s">
        <v>3502</v>
      </c>
      <c r="B256" s="35" t="s">
        <v>3114</v>
      </c>
      <c r="C256" s="36">
        <v>450</v>
      </c>
    </row>
    <row r="257" spans="1:3" s="33" customFormat="1" ht="11.25">
      <c r="A257" s="34" t="s">
        <v>3503</v>
      </c>
      <c r="B257" s="35" t="s">
        <v>3114</v>
      </c>
      <c r="C257" s="36">
        <v>450</v>
      </c>
    </row>
    <row r="258" spans="1:3" s="33" customFormat="1" ht="11.25">
      <c r="A258" s="34" t="s">
        <v>3504</v>
      </c>
      <c r="B258" s="35" t="s">
        <v>3114</v>
      </c>
      <c r="C258" s="36">
        <v>450</v>
      </c>
    </row>
    <row r="259" spans="1:3" s="33" customFormat="1" ht="11.25">
      <c r="A259" s="34" t="s">
        <v>3505</v>
      </c>
      <c r="B259" s="35" t="s">
        <v>3114</v>
      </c>
      <c r="C259" s="36">
        <v>450</v>
      </c>
    </row>
    <row r="260" spans="1:3" s="33" customFormat="1" ht="11.25">
      <c r="A260" s="34" t="s">
        <v>3506</v>
      </c>
      <c r="B260" s="35" t="s">
        <v>3114</v>
      </c>
      <c r="C260" s="36">
        <v>450</v>
      </c>
    </row>
    <row r="261" spans="1:3" s="33" customFormat="1" ht="11.25">
      <c r="A261" s="34" t="s">
        <v>3507</v>
      </c>
      <c r="B261" s="35" t="s">
        <v>3114</v>
      </c>
      <c r="C261" s="36">
        <v>450</v>
      </c>
    </row>
    <row r="262" spans="1:3" s="33" customFormat="1" ht="11.25">
      <c r="A262" s="34" t="s">
        <v>3508</v>
      </c>
      <c r="B262" s="35" t="s">
        <v>3114</v>
      </c>
      <c r="C262" s="36">
        <v>450</v>
      </c>
    </row>
    <row r="263" spans="1:3" s="33" customFormat="1" ht="11.25">
      <c r="A263" s="34" t="s">
        <v>3509</v>
      </c>
      <c r="B263" s="35" t="s">
        <v>3114</v>
      </c>
      <c r="C263" s="36">
        <v>450</v>
      </c>
    </row>
    <row r="264" spans="1:3" s="33" customFormat="1" ht="11.25">
      <c r="A264" s="34" t="s">
        <v>3510</v>
      </c>
      <c r="B264" s="35" t="s">
        <v>3114</v>
      </c>
      <c r="C264" s="36">
        <v>450</v>
      </c>
    </row>
    <row r="265" spans="1:3" s="33" customFormat="1" ht="11.25">
      <c r="A265" s="34" t="s">
        <v>3511</v>
      </c>
      <c r="B265" s="35" t="s">
        <v>3114</v>
      </c>
      <c r="C265" s="36">
        <v>450</v>
      </c>
    </row>
    <row r="266" spans="1:3" s="33" customFormat="1" ht="11.25">
      <c r="A266" s="34" t="s">
        <v>3512</v>
      </c>
      <c r="B266" s="35" t="s">
        <v>3114</v>
      </c>
      <c r="C266" s="36">
        <v>500</v>
      </c>
    </row>
    <row r="267" spans="1:3" s="33" customFormat="1" ht="11.25">
      <c r="A267" s="34" t="s">
        <v>3513</v>
      </c>
      <c r="B267" s="35" t="s">
        <v>3114</v>
      </c>
      <c r="C267" s="36">
        <v>600</v>
      </c>
    </row>
    <row r="268" spans="1:3" s="33" customFormat="1" ht="11.25">
      <c r="A268" s="34" t="s">
        <v>3514</v>
      </c>
      <c r="B268" s="35" t="s">
        <v>3114</v>
      </c>
      <c r="C268" s="36">
        <v>600</v>
      </c>
    </row>
    <row r="269" spans="1:3" s="33" customFormat="1" ht="11.25">
      <c r="A269" s="34" t="s">
        <v>3515</v>
      </c>
      <c r="B269" s="35" t="s">
        <v>3114</v>
      </c>
      <c r="C269" s="36">
        <v>450</v>
      </c>
    </row>
    <row r="270" spans="1:3" s="33" customFormat="1" ht="11.25">
      <c r="A270" s="34" t="s">
        <v>3516</v>
      </c>
      <c r="B270" s="35" t="s">
        <v>3114</v>
      </c>
      <c r="C270" s="36">
        <v>450</v>
      </c>
    </row>
    <row r="271" spans="1:3" s="33" customFormat="1" ht="11.25">
      <c r="A271" s="34" t="s">
        <v>3517</v>
      </c>
      <c r="B271" s="35" t="s">
        <v>3114</v>
      </c>
      <c r="C271" s="36">
        <v>450</v>
      </c>
    </row>
    <row r="272" spans="1:3" s="33" customFormat="1" ht="11.25">
      <c r="A272" s="34" t="s">
        <v>3083</v>
      </c>
      <c r="B272" s="35" t="s">
        <v>3114</v>
      </c>
      <c r="C272" s="36">
        <v>450</v>
      </c>
    </row>
    <row r="273" spans="1:3" s="33" customFormat="1" ht="11.25">
      <c r="A273" s="34" t="s">
        <v>3084</v>
      </c>
      <c r="B273" s="35" t="s">
        <v>3114</v>
      </c>
      <c r="C273" s="36">
        <v>450</v>
      </c>
    </row>
    <row r="274" spans="1:3" s="33" customFormat="1" ht="11.25">
      <c r="A274" s="34" t="s">
        <v>3085</v>
      </c>
      <c r="B274" s="35" t="s">
        <v>3114</v>
      </c>
      <c r="C274" s="36">
        <v>450</v>
      </c>
    </row>
    <row r="275" spans="1:3" s="33" customFormat="1" ht="11.25">
      <c r="A275" s="34" t="s">
        <v>3086</v>
      </c>
      <c r="B275" s="35" t="s">
        <v>3114</v>
      </c>
      <c r="C275" s="36">
        <v>450</v>
      </c>
    </row>
    <row r="276" spans="1:3" s="33" customFormat="1" ht="11.25">
      <c r="A276" s="34" t="s">
        <v>3087</v>
      </c>
      <c r="B276" s="35" t="s">
        <v>3114</v>
      </c>
      <c r="C276" s="36">
        <v>450</v>
      </c>
    </row>
    <row r="277" spans="1:3" s="33" customFormat="1" ht="11.25">
      <c r="A277" s="34" t="s">
        <v>3088</v>
      </c>
      <c r="B277" s="35" t="s">
        <v>3114</v>
      </c>
      <c r="C277" s="36">
        <v>2100</v>
      </c>
    </row>
    <row r="278" spans="1:3" s="33" customFormat="1" ht="11.25">
      <c r="A278" s="34" t="s">
        <v>3089</v>
      </c>
      <c r="B278" s="35" t="s">
        <v>3114</v>
      </c>
      <c r="C278" s="36">
        <v>3100</v>
      </c>
    </row>
    <row r="279" spans="1:3" s="33" customFormat="1" ht="11.25">
      <c r="A279" s="34" t="s">
        <v>3536</v>
      </c>
      <c r="B279" s="35" t="s">
        <v>3114</v>
      </c>
      <c r="C279" s="36">
        <v>2300</v>
      </c>
    </row>
    <row r="280" spans="1:3" s="33" customFormat="1" ht="11.25">
      <c r="A280" s="34" t="s">
        <v>3537</v>
      </c>
      <c r="B280" s="35" t="s">
        <v>3114</v>
      </c>
      <c r="C280" s="36">
        <v>1700</v>
      </c>
    </row>
    <row r="281" spans="1:3" s="33" customFormat="1" ht="11.25">
      <c r="A281" s="34" t="s">
        <v>3538</v>
      </c>
      <c r="B281" s="35" t="s">
        <v>3114</v>
      </c>
      <c r="C281" s="36">
        <v>450</v>
      </c>
    </row>
    <row r="282" spans="1:3" s="33" customFormat="1" ht="11.25">
      <c r="A282" s="34" t="s">
        <v>3539</v>
      </c>
      <c r="B282" s="35" t="s">
        <v>3114</v>
      </c>
      <c r="C282" s="36">
        <v>450</v>
      </c>
    </row>
    <row r="283" spans="1:3" s="33" customFormat="1" ht="11.25">
      <c r="A283" s="34" t="s">
        <v>3540</v>
      </c>
      <c r="B283" s="35" t="s">
        <v>3114</v>
      </c>
      <c r="C283" s="36">
        <v>450</v>
      </c>
    </row>
    <row r="284" spans="1:3" s="33" customFormat="1" ht="11.25">
      <c r="A284" s="34" t="s">
        <v>3541</v>
      </c>
      <c r="B284" s="35" t="s">
        <v>3114</v>
      </c>
      <c r="C284" s="36">
        <v>450</v>
      </c>
    </row>
    <row r="285" spans="1:3" s="33" customFormat="1" ht="11.25">
      <c r="A285" s="34" t="s">
        <v>3542</v>
      </c>
      <c r="B285" s="35" t="s">
        <v>3114</v>
      </c>
      <c r="C285" s="36">
        <v>450</v>
      </c>
    </row>
    <row r="286" spans="1:3" s="33" customFormat="1" ht="11.25">
      <c r="A286" s="34" t="s">
        <v>3543</v>
      </c>
      <c r="B286" s="35" t="s">
        <v>3114</v>
      </c>
      <c r="C286" s="36">
        <v>450</v>
      </c>
    </row>
    <row r="287" spans="1:3" s="33" customFormat="1" ht="11.25">
      <c r="A287" s="37" t="s">
        <v>3544</v>
      </c>
      <c r="B287" s="35"/>
      <c r="C287" s="36"/>
    </row>
    <row r="288" spans="1:3" s="33" customFormat="1" ht="11.25">
      <c r="A288" s="34" t="s">
        <v>3545</v>
      </c>
      <c r="B288" s="35" t="s">
        <v>3114</v>
      </c>
      <c r="C288" s="36">
        <v>1780</v>
      </c>
    </row>
    <row r="289" spans="1:3" s="33" customFormat="1" ht="22.5">
      <c r="A289" s="34" t="s">
        <v>3546</v>
      </c>
      <c r="B289" s="35" t="s">
        <v>3114</v>
      </c>
      <c r="C289" s="36">
        <v>2126</v>
      </c>
    </row>
    <row r="290" spans="1:3" s="33" customFormat="1" ht="11.25">
      <c r="A290" s="34" t="s">
        <v>3547</v>
      </c>
      <c r="B290" s="35" t="s">
        <v>3114</v>
      </c>
      <c r="C290" s="36">
        <v>1780</v>
      </c>
    </row>
    <row r="291" spans="1:3" s="33" customFormat="1" ht="22.5">
      <c r="A291" s="34" t="s">
        <v>2717</v>
      </c>
      <c r="B291" s="35" t="s">
        <v>3114</v>
      </c>
      <c r="C291" s="36">
        <v>2126</v>
      </c>
    </row>
    <row r="292" spans="1:3" s="33" customFormat="1" ht="11.25">
      <c r="A292" s="34" t="s">
        <v>2718</v>
      </c>
      <c r="B292" s="35" t="s">
        <v>3114</v>
      </c>
      <c r="C292" s="36">
        <v>1980</v>
      </c>
    </row>
    <row r="293" spans="1:3" s="33" customFormat="1" ht="11.25">
      <c r="A293" s="34" t="s">
        <v>2719</v>
      </c>
      <c r="B293" s="35" t="s">
        <v>3114</v>
      </c>
      <c r="C293" s="36">
        <v>1570</v>
      </c>
    </row>
    <row r="294" spans="1:3" s="33" customFormat="1" ht="11.25">
      <c r="A294" s="34" t="s">
        <v>2720</v>
      </c>
      <c r="B294" s="35" t="s">
        <v>3114</v>
      </c>
      <c r="C294" s="36">
        <v>2990</v>
      </c>
    </row>
    <row r="295" spans="1:3" s="33" customFormat="1" ht="11.25">
      <c r="A295" s="34" t="s">
        <v>2721</v>
      </c>
      <c r="B295" s="35" t="s">
        <v>3114</v>
      </c>
      <c r="C295" s="36">
        <v>3315</v>
      </c>
    </row>
    <row r="296" spans="1:3" s="33" customFormat="1" ht="11.25">
      <c r="A296" s="34" t="s">
        <v>2722</v>
      </c>
      <c r="B296" s="35" t="s">
        <v>3114</v>
      </c>
      <c r="C296" s="36">
        <v>2610</v>
      </c>
    </row>
    <row r="297" spans="1:3" s="33" customFormat="1" ht="11.25">
      <c r="A297" s="37" t="s">
        <v>2723</v>
      </c>
      <c r="B297" s="35"/>
      <c r="C297" s="36"/>
    </row>
    <row r="298" spans="1:3" s="33" customFormat="1" ht="11.25">
      <c r="A298" s="34" t="s">
        <v>2724</v>
      </c>
      <c r="B298" s="35" t="s">
        <v>3114</v>
      </c>
      <c r="C298" s="36">
        <v>349</v>
      </c>
    </row>
    <row r="299" spans="1:3" s="33" customFormat="1" ht="11.25">
      <c r="A299" s="34" t="s">
        <v>2725</v>
      </c>
      <c r="B299" s="35" t="s">
        <v>3114</v>
      </c>
      <c r="C299" s="36">
        <v>325</v>
      </c>
    </row>
    <row r="300" spans="1:3" s="33" customFormat="1" ht="11.25">
      <c r="A300" s="34" t="s">
        <v>2726</v>
      </c>
      <c r="B300" s="35" t="s">
        <v>3114</v>
      </c>
      <c r="C300" s="36">
        <v>90</v>
      </c>
    </row>
    <row r="301" spans="1:3" s="33" customFormat="1" ht="11.25">
      <c r="A301" s="37" t="s">
        <v>2727</v>
      </c>
      <c r="B301" s="35"/>
      <c r="C301" s="36"/>
    </row>
    <row r="302" spans="1:3" s="33" customFormat="1" ht="11.25">
      <c r="A302" s="34" t="s">
        <v>2728</v>
      </c>
      <c r="B302" s="35" t="s">
        <v>2729</v>
      </c>
      <c r="C302" s="36">
        <v>35.4</v>
      </c>
    </row>
    <row r="303" spans="1:3" s="33" customFormat="1" ht="11.25">
      <c r="A303" s="34" t="s">
        <v>2730</v>
      </c>
      <c r="B303" s="35" t="s">
        <v>3114</v>
      </c>
      <c r="C303" s="36">
        <v>354</v>
      </c>
    </row>
    <row r="304" spans="1:3" s="33" customFormat="1" ht="11.25">
      <c r="A304" s="34" t="s">
        <v>2731</v>
      </c>
      <c r="B304" s="35" t="s">
        <v>3114</v>
      </c>
      <c r="C304" s="36">
        <v>637.2</v>
      </c>
    </row>
    <row r="305" spans="1:3" s="33" customFormat="1" ht="11.25">
      <c r="A305" s="34" t="s">
        <v>2732</v>
      </c>
      <c r="B305" s="35" t="s">
        <v>3114</v>
      </c>
      <c r="C305" s="36">
        <v>106.2</v>
      </c>
    </row>
    <row r="306" spans="1:3" s="33" customFormat="1" ht="11.25">
      <c r="A306" s="34" t="s">
        <v>2733</v>
      </c>
      <c r="B306" s="35" t="s">
        <v>3114</v>
      </c>
      <c r="C306" s="36">
        <v>177</v>
      </c>
    </row>
    <row r="307" spans="1:3" s="33" customFormat="1" ht="11.25">
      <c r="A307" s="34" t="s">
        <v>5361</v>
      </c>
      <c r="B307" s="35" t="s">
        <v>3114</v>
      </c>
      <c r="C307" s="36">
        <v>402.5</v>
      </c>
    </row>
    <row r="308" spans="1:3" s="33" customFormat="1" ht="11.25">
      <c r="A308" s="34" t="s">
        <v>5362</v>
      </c>
      <c r="B308" s="35" t="s">
        <v>3114</v>
      </c>
      <c r="C308" s="36">
        <v>805</v>
      </c>
    </row>
    <row r="309" spans="1:3" s="33" customFormat="1" ht="11.25">
      <c r="A309" s="34" t="s">
        <v>5363</v>
      </c>
      <c r="B309" s="35" t="s">
        <v>3114</v>
      </c>
      <c r="C309" s="36">
        <v>80.5</v>
      </c>
    </row>
    <row r="310" spans="1:3" s="33" customFormat="1" ht="11.25">
      <c r="A310" s="34" t="s">
        <v>5364</v>
      </c>
      <c r="B310" s="35" t="s">
        <v>3114</v>
      </c>
      <c r="C310" s="36">
        <v>120.75</v>
      </c>
    </row>
    <row r="311" spans="1:3" s="33" customFormat="1" ht="11.25">
      <c r="A311" s="34" t="s">
        <v>2734</v>
      </c>
      <c r="B311" s="35" t="s">
        <v>3114</v>
      </c>
      <c r="C311" s="36">
        <v>161</v>
      </c>
    </row>
    <row r="312" spans="1:3" s="33" customFormat="1" ht="11.25">
      <c r="A312" s="34" t="s">
        <v>5365</v>
      </c>
      <c r="B312" s="35" t="s">
        <v>3114</v>
      </c>
      <c r="C312" s="36">
        <v>201.25</v>
      </c>
    </row>
    <row r="313" spans="1:3" s="33" customFormat="1" ht="11.25">
      <c r="A313" s="34" t="s">
        <v>5366</v>
      </c>
      <c r="B313" s="35" t="s">
        <v>3114</v>
      </c>
      <c r="C313" s="36">
        <v>241.5</v>
      </c>
    </row>
    <row r="314" spans="1:3" s="33" customFormat="1" ht="11.25">
      <c r="A314" s="34" t="s">
        <v>5367</v>
      </c>
      <c r="B314" s="35" t="s">
        <v>3114</v>
      </c>
      <c r="C314" s="36">
        <v>322</v>
      </c>
    </row>
    <row r="315" spans="1:3" s="33" customFormat="1" ht="11.25">
      <c r="A315" s="34" t="s">
        <v>2735</v>
      </c>
      <c r="B315" s="35" t="s">
        <v>2729</v>
      </c>
      <c r="C315" s="36">
        <v>30</v>
      </c>
    </row>
    <row r="316" spans="1:3" s="33" customFormat="1" ht="11.25">
      <c r="A316" s="37" t="s">
        <v>4902</v>
      </c>
      <c r="B316" s="35"/>
      <c r="C316" s="36"/>
    </row>
    <row r="317" spans="1:3" s="33" customFormat="1" ht="11.25">
      <c r="A317" s="34" t="s">
        <v>4903</v>
      </c>
      <c r="B317" s="35" t="s">
        <v>3114</v>
      </c>
      <c r="C317" s="36">
        <v>37.76</v>
      </c>
    </row>
    <row r="318" spans="1:3" s="33" customFormat="1" ht="11.25">
      <c r="A318" s="34" t="s">
        <v>4904</v>
      </c>
      <c r="B318" s="35" t="s">
        <v>3114</v>
      </c>
      <c r="C318" s="36">
        <v>37.76</v>
      </c>
    </row>
    <row r="319" spans="1:3" s="33" customFormat="1" ht="11.25">
      <c r="A319" s="34" t="s">
        <v>4113</v>
      </c>
      <c r="B319" s="35" t="s">
        <v>4905</v>
      </c>
      <c r="C319" s="36">
        <v>115</v>
      </c>
    </row>
    <row r="320" spans="1:3" s="33" customFormat="1" ht="11.25">
      <c r="A320" s="37" t="s">
        <v>4906</v>
      </c>
      <c r="B320" s="35"/>
      <c r="C320" s="36"/>
    </row>
    <row r="321" spans="1:3" s="33" customFormat="1" ht="11.25">
      <c r="A321" s="34" t="s">
        <v>4907</v>
      </c>
      <c r="B321" s="35" t="s">
        <v>3114</v>
      </c>
      <c r="C321" s="36">
        <v>219.48</v>
      </c>
    </row>
    <row r="322" spans="1:3" s="33" customFormat="1" ht="11.25">
      <c r="A322" s="34" t="s">
        <v>4908</v>
      </c>
      <c r="B322" s="35" t="s">
        <v>3114</v>
      </c>
      <c r="C322" s="36">
        <v>279.66</v>
      </c>
    </row>
    <row r="323" spans="1:3" s="33" customFormat="1" ht="11.25">
      <c r="A323" s="34" t="s">
        <v>4909</v>
      </c>
      <c r="B323" s="35" t="s">
        <v>3114</v>
      </c>
      <c r="C323" s="36">
        <v>279.66</v>
      </c>
    </row>
    <row r="324" spans="1:3" s="33" customFormat="1" ht="12" thickBot="1">
      <c r="A324" s="38" t="s">
        <v>4910</v>
      </c>
      <c r="B324" s="39" t="s">
        <v>3114</v>
      </c>
      <c r="C324" s="40">
        <v>219.48</v>
      </c>
    </row>
    <row r="325" s="41" customFormat="1" ht="11.25"/>
    <row r="326" s="41" customFormat="1" ht="11.25"/>
  </sheetData>
  <sheetProtection/>
  <mergeCells count="1">
    <mergeCell ref="A1:C1"/>
  </mergeCells>
  <printOptions/>
  <pageMargins left="0.25" right="0.25" top="0.25" bottom="0.31" header="0.23" footer="0.37"/>
  <pageSetup fitToHeight="18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8"/>
  <sheetViews>
    <sheetView view="pageBreakPreview" zoomScaleSheetLayoutView="100" zoomScalePageLayoutView="0" workbookViewId="0" topLeftCell="A1">
      <selection activeCell="I8" sqref="I8"/>
    </sheetView>
  </sheetViews>
  <sheetFormatPr defaultColWidth="9.125" defaultRowHeight="12.75"/>
  <cols>
    <col min="1" max="1" width="60.875" style="43" customWidth="1"/>
    <col min="2" max="2" width="10.875" style="44" customWidth="1"/>
    <col min="3" max="3" width="12.75390625" style="43" customWidth="1"/>
    <col min="4" max="4" width="11.875" style="43" customWidth="1"/>
    <col min="5" max="16384" width="9.125" style="43" customWidth="1"/>
  </cols>
  <sheetData>
    <row r="1" spans="1:3" s="670" customFormat="1" ht="18.75" thickBot="1">
      <c r="A1" s="752" t="s">
        <v>4346</v>
      </c>
      <c r="B1" s="753"/>
      <c r="C1" s="753"/>
    </row>
    <row r="2" spans="1:3" s="544" customFormat="1" ht="12" thickBot="1">
      <c r="A2" s="746" t="s">
        <v>909</v>
      </c>
      <c r="B2" s="747"/>
      <c r="C2" s="748"/>
    </row>
    <row r="3" spans="1:3" s="544" customFormat="1" ht="11.25">
      <c r="A3" s="545" t="s">
        <v>910</v>
      </c>
      <c r="B3" s="546" t="s">
        <v>3114</v>
      </c>
      <c r="C3" s="547">
        <v>46.02</v>
      </c>
    </row>
    <row r="4" spans="1:3" s="544" customFormat="1" ht="11.25">
      <c r="A4" s="548" t="s">
        <v>911</v>
      </c>
      <c r="B4" s="549" t="s">
        <v>3114</v>
      </c>
      <c r="C4" s="550">
        <v>61.36</v>
      </c>
    </row>
    <row r="5" spans="1:3" s="544" customFormat="1" ht="11.25">
      <c r="A5" s="548" t="s">
        <v>912</v>
      </c>
      <c r="B5" s="549" t="s">
        <v>3114</v>
      </c>
      <c r="C5" s="550">
        <v>83.78</v>
      </c>
    </row>
    <row r="6" spans="1:3" s="544" customFormat="1" ht="12" thickBot="1">
      <c r="A6" s="551" t="s">
        <v>913</v>
      </c>
      <c r="B6" s="552" t="s">
        <v>3114</v>
      </c>
      <c r="C6" s="553">
        <v>114.46</v>
      </c>
    </row>
    <row r="7" spans="1:3" s="544" customFormat="1" ht="12" thickBot="1">
      <c r="A7" s="746" t="s">
        <v>3112</v>
      </c>
      <c r="B7" s="747"/>
      <c r="C7" s="748"/>
    </row>
    <row r="8" spans="1:3" s="544" customFormat="1" ht="11.25">
      <c r="A8" s="545" t="s">
        <v>914</v>
      </c>
      <c r="B8" s="546" t="s">
        <v>3114</v>
      </c>
      <c r="C8" s="547">
        <v>230.1</v>
      </c>
    </row>
    <row r="9" spans="1:3" s="544" customFormat="1" ht="11.25">
      <c r="A9" s="548" t="s">
        <v>915</v>
      </c>
      <c r="B9" s="549" t="s">
        <v>3114</v>
      </c>
      <c r="C9" s="550">
        <v>1089.14</v>
      </c>
    </row>
    <row r="10" spans="1:3" s="544" customFormat="1" ht="11.25">
      <c r="A10" s="548" t="s">
        <v>916</v>
      </c>
      <c r="B10" s="549" t="s">
        <v>3114</v>
      </c>
      <c r="C10" s="550">
        <v>165.2</v>
      </c>
    </row>
    <row r="11" spans="1:3" s="544" customFormat="1" ht="11.25">
      <c r="A11" s="548" t="s">
        <v>917</v>
      </c>
      <c r="B11" s="549" t="s">
        <v>3114</v>
      </c>
      <c r="C11" s="550">
        <v>125.08</v>
      </c>
    </row>
    <row r="12" spans="1:3" s="544" customFormat="1" ht="11.25">
      <c r="A12" s="548" t="s">
        <v>918</v>
      </c>
      <c r="B12" s="549" t="s">
        <v>3114</v>
      </c>
      <c r="C12" s="550">
        <v>370.52</v>
      </c>
    </row>
    <row r="13" spans="1:3" s="544" customFormat="1" ht="11.25">
      <c r="A13" s="548" t="s">
        <v>919</v>
      </c>
      <c r="B13" s="549" t="s">
        <v>3114</v>
      </c>
      <c r="C13" s="550">
        <v>475.54</v>
      </c>
    </row>
    <row r="14" spans="1:3" s="544" customFormat="1" ht="11.25">
      <c r="A14" s="548" t="s">
        <v>920</v>
      </c>
      <c r="B14" s="549" t="s">
        <v>3114</v>
      </c>
      <c r="C14" s="550">
        <v>44.84</v>
      </c>
    </row>
    <row r="15" spans="1:3" s="544" customFormat="1" ht="12" thickBot="1">
      <c r="A15" s="551" t="s">
        <v>921</v>
      </c>
      <c r="B15" s="552" t="s">
        <v>3114</v>
      </c>
      <c r="C15" s="553">
        <v>165.2</v>
      </c>
    </row>
    <row r="16" spans="1:3" s="544" customFormat="1" ht="12" thickBot="1">
      <c r="A16" s="746" t="s">
        <v>3115</v>
      </c>
      <c r="B16" s="747"/>
      <c r="C16" s="748"/>
    </row>
    <row r="17" spans="1:3" s="544" customFormat="1" ht="12" thickBot="1">
      <c r="A17" s="554" t="s">
        <v>922</v>
      </c>
      <c r="B17" s="555" t="s">
        <v>3114</v>
      </c>
      <c r="C17" s="556">
        <v>134.52</v>
      </c>
    </row>
    <row r="18" spans="1:3" s="544" customFormat="1" ht="12" thickBot="1">
      <c r="A18" s="746" t="s">
        <v>923</v>
      </c>
      <c r="B18" s="747"/>
      <c r="C18" s="748"/>
    </row>
    <row r="19" spans="1:3" s="544" customFormat="1" ht="11.25">
      <c r="A19" s="557" t="s">
        <v>5807</v>
      </c>
      <c r="B19" s="558" t="s">
        <v>3114</v>
      </c>
      <c r="C19" s="559">
        <v>934.56</v>
      </c>
    </row>
    <row r="20" spans="1:3" s="544" customFormat="1" ht="11.25">
      <c r="A20" s="548" t="s">
        <v>5805</v>
      </c>
      <c r="B20" s="549" t="s">
        <v>3114</v>
      </c>
      <c r="C20" s="550">
        <v>305.62</v>
      </c>
    </row>
    <row r="21" spans="1:3" s="544" customFormat="1" ht="11.25">
      <c r="A21" s="548" t="s">
        <v>5527</v>
      </c>
      <c r="B21" s="549" t="s">
        <v>3114</v>
      </c>
      <c r="C21" s="550">
        <v>1755.58</v>
      </c>
    </row>
    <row r="22" spans="1:3" s="544" customFormat="1" ht="12" thickBot="1">
      <c r="A22" s="560" t="s">
        <v>5806</v>
      </c>
      <c r="B22" s="561" t="s">
        <v>3114</v>
      </c>
      <c r="C22" s="562">
        <v>552.24</v>
      </c>
    </row>
    <row r="23" spans="1:3" s="544" customFormat="1" ht="12" thickBot="1">
      <c r="A23" s="746" t="s">
        <v>924</v>
      </c>
      <c r="B23" s="747"/>
      <c r="C23" s="748"/>
    </row>
    <row r="24" spans="1:3" s="544" customFormat="1" ht="12" thickBot="1">
      <c r="A24" s="554" t="s">
        <v>925</v>
      </c>
      <c r="B24" s="555" t="s">
        <v>2729</v>
      </c>
      <c r="C24" s="556">
        <v>34.22</v>
      </c>
    </row>
    <row r="25" spans="1:3" s="544" customFormat="1" ht="12" thickBot="1">
      <c r="A25" s="746" t="s">
        <v>926</v>
      </c>
      <c r="B25" s="747"/>
      <c r="C25" s="748"/>
    </row>
    <row r="26" spans="1:3" s="544" customFormat="1" ht="11.25">
      <c r="A26" s="557" t="s">
        <v>4715</v>
      </c>
      <c r="B26" s="558" t="s">
        <v>3114</v>
      </c>
      <c r="C26" s="559">
        <v>3289.84</v>
      </c>
    </row>
    <row r="27" spans="1:3" s="544" customFormat="1" ht="11.25">
      <c r="A27" s="548" t="s">
        <v>4716</v>
      </c>
      <c r="B27" s="549" t="s">
        <v>3114</v>
      </c>
      <c r="C27" s="550">
        <v>3836.18</v>
      </c>
    </row>
    <row r="28" spans="1:3" s="544" customFormat="1" ht="11.25">
      <c r="A28" s="548" t="s">
        <v>4717</v>
      </c>
      <c r="B28" s="549" t="s">
        <v>3114</v>
      </c>
      <c r="C28" s="550">
        <v>4409.66</v>
      </c>
    </row>
    <row r="29" spans="1:3" s="544" customFormat="1" ht="12" thickBot="1">
      <c r="A29" s="560" t="s">
        <v>4718</v>
      </c>
      <c r="B29" s="561" t="s">
        <v>3114</v>
      </c>
      <c r="C29" s="562">
        <v>5479.92</v>
      </c>
    </row>
    <row r="30" spans="1:3" s="544" customFormat="1" ht="12" thickBot="1">
      <c r="A30" s="746" t="s">
        <v>5829</v>
      </c>
      <c r="B30" s="747"/>
      <c r="C30" s="748"/>
    </row>
    <row r="31" spans="1:3" s="544" customFormat="1" ht="11.25">
      <c r="A31" s="557" t="s">
        <v>5830</v>
      </c>
      <c r="B31" s="558" t="s">
        <v>3114</v>
      </c>
      <c r="C31" s="559">
        <v>4893.46</v>
      </c>
    </row>
    <row r="32" spans="1:3" s="544" customFormat="1" ht="11.25">
      <c r="A32" s="548" t="s">
        <v>5831</v>
      </c>
      <c r="B32" s="549" t="s">
        <v>3114</v>
      </c>
      <c r="C32" s="550">
        <v>5456.32</v>
      </c>
    </row>
    <row r="33" spans="1:3" s="544" customFormat="1" ht="11.25">
      <c r="A33" s="548" t="s">
        <v>5832</v>
      </c>
      <c r="B33" s="549" t="s">
        <v>3114</v>
      </c>
      <c r="C33" s="550">
        <v>7032.8</v>
      </c>
    </row>
    <row r="34" spans="1:3" s="544" customFormat="1" ht="11.25">
      <c r="A34" s="548" t="s">
        <v>5834</v>
      </c>
      <c r="B34" s="549" t="s">
        <v>3114</v>
      </c>
      <c r="C34" s="550">
        <v>8111.32</v>
      </c>
    </row>
    <row r="35" spans="1:3" s="544" customFormat="1" ht="11.25">
      <c r="A35" s="548" t="s">
        <v>5835</v>
      </c>
      <c r="B35" s="549" t="s">
        <v>3114</v>
      </c>
      <c r="C35" s="550">
        <v>9934.42</v>
      </c>
    </row>
    <row r="36" spans="1:3" s="544" customFormat="1" ht="11.25">
      <c r="A36" s="548" t="s">
        <v>5836</v>
      </c>
      <c r="B36" s="549" t="s">
        <v>3114</v>
      </c>
      <c r="C36" s="550">
        <v>8274.16</v>
      </c>
    </row>
    <row r="37" spans="1:3" s="544" customFormat="1" ht="11.25">
      <c r="A37" s="548" t="s">
        <v>5837</v>
      </c>
      <c r="B37" s="549" t="s">
        <v>3114</v>
      </c>
      <c r="C37" s="550">
        <v>9286.6</v>
      </c>
    </row>
    <row r="38" spans="1:3" s="544" customFormat="1" ht="11.25">
      <c r="A38" s="548" t="s">
        <v>5838</v>
      </c>
      <c r="B38" s="549" t="s">
        <v>3114</v>
      </c>
      <c r="C38" s="550">
        <v>12107.98</v>
      </c>
    </row>
    <row r="39" spans="1:3" s="544" customFormat="1" ht="11.25">
      <c r="A39" s="548" t="s">
        <v>5839</v>
      </c>
      <c r="B39" s="549" t="s">
        <v>3114</v>
      </c>
      <c r="C39" s="550">
        <v>14295.7</v>
      </c>
    </row>
    <row r="40" spans="1:3" s="544" customFormat="1" ht="11.25">
      <c r="A40" s="548" t="s">
        <v>5840</v>
      </c>
      <c r="B40" s="549" t="s">
        <v>3114</v>
      </c>
      <c r="C40" s="550">
        <v>17528.9</v>
      </c>
    </row>
    <row r="41" spans="1:3" s="544" customFormat="1" ht="11.25">
      <c r="A41" s="548" t="s">
        <v>4705</v>
      </c>
      <c r="B41" s="549" t="s">
        <v>3114</v>
      </c>
      <c r="C41" s="550">
        <v>4643.3</v>
      </c>
    </row>
    <row r="42" spans="1:3" s="544" customFormat="1" ht="11.25">
      <c r="A42" s="548" t="s">
        <v>4706</v>
      </c>
      <c r="B42" s="549" t="s">
        <v>3114</v>
      </c>
      <c r="C42" s="550">
        <v>5141.26</v>
      </c>
    </row>
    <row r="43" spans="1:3" s="544" customFormat="1" ht="11.25">
      <c r="A43" s="548" t="s">
        <v>4707</v>
      </c>
      <c r="B43" s="549" t="s">
        <v>3114</v>
      </c>
      <c r="C43" s="550">
        <v>6617.44</v>
      </c>
    </row>
    <row r="44" spans="1:3" s="544" customFormat="1" ht="11.25">
      <c r="A44" s="548" t="s">
        <v>4708</v>
      </c>
      <c r="B44" s="549" t="s">
        <v>3114</v>
      </c>
      <c r="C44" s="550">
        <v>7839.92</v>
      </c>
    </row>
    <row r="45" spans="1:3" s="544" customFormat="1" ht="11.25">
      <c r="A45" s="548" t="s">
        <v>4709</v>
      </c>
      <c r="B45" s="549" t="s">
        <v>3114</v>
      </c>
      <c r="C45" s="550">
        <v>9454.16</v>
      </c>
    </row>
    <row r="46" spans="1:3" s="544" customFormat="1" ht="11.25">
      <c r="A46" s="548" t="s">
        <v>4710</v>
      </c>
      <c r="B46" s="549" t="s">
        <v>3114</v>
      </c>
      <c r="C46" s="550">
        <v>7870</v>
      </c>
    </row>
    <row r="47" spans="1:3" s="544" customFormat="1" ht="11.25">
      <c r="A47" s="548" t="s">
        <v>4711</v>
      </c>
      <c r="B47" s="549" t="s">
        <v>3114</v>
      </c>
      <c r="C47" s="550">
        <v>8899.56</v>
      </c>
    </row>
    <row r="48" spans="1:3" s="544" customFormat="1" ht="11.25">
      <c r="A48" s="548" t="s">
        <v>4712</v>
      </c>
      <c r="B48" s="549" t="s">
        <v>3114</v>
      </c>
      <c r="C48" s="550">
        <v>11499.1</v>
      </c>
    </row>
    <row r="49" spans="1:3" s="544" customFormat="1" ht="11.25">
      <c r="A49" s="548" t="s">
        <v>4713</v>
      </c>
      <c r="B49" s="549" t="s">
        <v>3114</v>
      </c>
      <c r="C49" s="550">
        <v>13719.86</v>
      </c>
    </row>
    <row r="50" spans="1:3" s="544" customFormat="1" ht="11.25">
      <c r="A50" s="548" t="s">
        <v>4714</v>
      </c>
      <c r="B50" s="549" t="s">
        <v>3114</v>
      </c>
      <c r="C50" s="550">
        <v>16520</v>
      </c>
    </row>
    <row r="51" spans="1:3" s="544" customFormat="1" ht="11.25">
      <c r="A51" s="548" t="s">
        <v>4720</v>
      </c>
      <c r="B51" s="549" t="s">
        <v>3114</v>
      </c>
      <c r="C51" s="550">
        <v>12179.96</v>
      </c>
    </row>
    <row r="52" spans="1:3" s="544" customFormat="1" ht="11.25">
      <c r="A52" s="548" t="s">
        <v>4721</v>
      </c>
      <c r="B52" s="549" t="s">
        <v>3114</v>
      </c>
      <c r="C52" s="550">
        <v>16339.46</v>
      </c>
    </row>
    <row r="53" spans="1:3" s="544" customFormat="1" ht="11.25">
      <c r="A53" s="548" t="s">
        <v>4722</v>
      </c>
      <c r="B53" s="549" t="s">
        <v>3114</v>
      </c>
      <c r="C53" s="550">
        <v>19400.38</v>
      </c>
    </row>
    <row r="54" spans="1:3" s="544" customFormat="1" ht="12" thickBot="1">
      <c r="A54" s="560" t="s">
        <v>4723</v>
      </c>
      <c r="B54" s="561" t="s">
        <v>3114</v>
      </c>
      <c r="C54" s="562">
        <v>23428.9</v>
      </c>
    </row>
    <row r="55" spans="1:3" s="544" customFormat="1" ht="12" thickBot="1">
      <c r="A55" s="746" t="s">
        <v>927</v>
      </c>
      <c r="B55" s="747"/>
      <c r="C55" s="748"/>
    </row>
    <row r="56" spans="1:3" s="544" customFormat="1" ht="11.25">
      <c r="A56" s="557" t="s">
        <v>928</v>
      </c>
      <c r="B56" s="558" t="s">
        <v>3114</v>
      </c>
      <c r="C56" s="559">
        <v>4630.32</v>
      </c>
    </row>
    <row r="57" spans="1:3" s="544" customFormat="1" ht="11.25">
      <c r="A57" s="548" t="s">
        <v>929</v>
      </c>
      <c r="B57" s="549" t="s">
        <v>3114</v>
      </c>
      <c r="C57" s="550">
        <v>6965.54</v>
      </c>
    </row>
    <row r="58" spans="1:3" s="544" customFormat="1" ht="11.25">
      <c r="A58" s="548" t="s">
        <v>930</v>
      </c>
      <c r="B58" s="549" t="s">
        <v>3114</v>
      </c>
      <c r="C58" s="550">
        <v>5940.12</v>
      </c>
    </row>
    <row r="59" spans="1:3" s="544" customFormat="1" ht="11.25">
      <c r="A59" s="548" t="s">
        <v>931</v>
      </c>
      <c r="B59" s="549" t="s">
        <v>3114</v>
      </c>
      <c r="C59" s="550">
        <v>9214.62</v>
      </c>
    </row>
    <row r="60" spans="1:3" s="544" customFormat="1" ht="11.25">
      <c r="A60" s="548" t="s">
        <v>932</v>
      </c>
      <c r="B60" s="549" t="s">
        <v>3114</v>
      </c>
      <c r="C60" s="550">
        <v>11499.1</v>
      </c>
    </row>
    <row r="61" spans="1:3" s="544" customFormat="1" ht="12" thickBot="1">
      <c r="A61" s="560" t="s">
        <v>933</v>
      </c>
      <c r="B61" s="561" t="s">
        <v>3114</v>
      </c>
      <c r="C61" s="562">
        <v>18790.32</v>
      </c>
    </row>
    <row r="62" spans="1:3" s="544" customFormat="1" ht="12" thickBot="1">
      <c r="A62" s="746" t="s">
        <v>4995</v>
      </c>
      <c r="B62" s="747"/>
      <c r="C62" s="748"/>
    </row>
    <row r="63" spans="1:3" s="544" customFormat="1" ht="11.25">
      <c r="A63" s="557" t="s">
        <v>4996</v>
      </c>
      <c r="B63" s="558" t="s">
        <v>3114</v>
      </c>
      <c r="C63" s="559">
        <v>4300</v>
      </c>
    </row>
    <row r="64" spans="1:3" s="544" customFormat="1" ht="11.25">
      <c r="A64" s="548" t="s">
        <v>4997</v>
      </c>
      <c r="B64" s="549" t="s">
        <v>3114</v>
      </c>
      <c r="C64" s="550">
        <v>6100</v>
      </c>
    </row>
    <row r="65" spans="1:3" s="544" customFormat="1" ht="11.25">
      <c r="A65" s="548" t="s">
        <v>4998</v>
      </c>
      <c r="B65" s="549" t="s">
        <v>3114</v>
      </c>
      <c r="C65" s="550">
        <v>7850</v>
      </c>
    </row>
    <row r="66" spans="1:3" s="544" customFormat="1" ht="12" thickBot="1">
      <c r="A66" s="560" t="s">
        <v>4999</v>
      </c>
      <c r="B66" s="561" t="s">
        <v>3114</v>
      </c>
      <c r="C66" s="562">
        <v>8900</v>
      </c>
    </row>
    <row r="67" spans="1:3" s="544" customFormat="1" ht="12" thickBot="1">
      <c r="A67" s="746" t="s">
        <v>934</v>
      </c>
      <c r="B67" s="747"/>
      <c r="C67" s="748"/>
    </row>
    <row r="68" spans="1:3" s="544" customFormat="1" ht="11.25">
      <c r="A68" s="557" t="s">
        <v>935</v>
      </c>
      <c r="B68" s="558" t="s">
        <v>3114</v>
      </c>
      <c r="C68" s="559">
        <v>1559.96</v>
      </c>
    </row>
    <row r="69" spans="1:3" s="544" customFormat="1" ht="11.25">
      <c r="A69" s="548" t="s">
        <v>936</v>
      </c>
      <c r="B69" s="549" t="s">
        <v>3114</v>
      </c>
      <c r="C69" s="550">
        <v>2112.2</v>
      </c>
    </row>
    <row r="70" spans="1:3" s="544" customFormat="1" ht="11.25">
      <c r="A70" s="548" t="s">
        <v>937</v>
      </c>
      <c r="B70" s="549" t="s">
        <v>3114</v>
      </c>
      <c r="C70" s="550">
        <v>3570.68</v>
      </c>
    </row>
    <row r="71" spans="1:3" s="544" customFormat="1" ht="11.25">
      <c r="A71" s="548" t="s">
        <v>938</v>
      </c>
      <c r="B71" s="549" t="s">
        <v>3114</v>
      </c>
      <c r="C71" s="550">
        <v>4263.34</v>
      </c>
    </row>
    <row r="72" spans="1:3" s="544" customFormat="1" ht="11.25">
      <c r="A72" s="548" t="s">
        <v>939</v>
      </c>
      <c r="B72" s="549" t="s">
        <v>3114</v>
      </c>
      <c r="C72" s="550">
        <v>5143.62</v>
      </c>
    </row>
    <row r="73" spans="1:3" s="544" customFormat="1" ht="11.25">
      <c r="A73" s="548" t="s">
        <v>940</v>
      </c>
      <c r="B73" s="549" t="s">
        <v>3114</v>
      </c>
      <c r="C73" s="550">
        <v>6672.9</v>
      </c>
    </row>
    <row r="74" spans="1:3" s="544" customFormat="1" ht="11.25">
      <c r="A74" s="548" t="s">
        <v>941</v>
      </c>
      <c r="B74" s="549" t="s">
        <v>3114</v>
      </c>
      <c r="C74" s="550">
        <v>8556.18</v>
      </c>
    </row>
    <row r="75" spans="1:3" s="544" customFormat="1" ht="11.25">
      <c r="A75" s="548" t="s">
        <v>942</v>
      </c>
      <c r="B75" s="549" t="s">
        <v>3114</v>
      </c>
      <c r="C75" s="550">
        <v>10472.5</v>
      </c>
    </row>
    <row r="76" spans="1:3" s="544" customFormat="1" ht="11.25">
      <c r="A76" s="548" t="s">
        <v>943</v>
      </c>
      <c r="B76" s="549" t="s">
        <v>3114</v>
      </c>
      <c r="C76" s="550">
        <v>12648.42</v>
      </c>
    </row>
    <row r="77" spans="1:3" s="544" customFormat="1" ht="11.25">
      <c r="A77" s="548" t="s">
        <v>944</v>
      </c>
      <c r="B77" s="549" t="s">
        <v>3114</v>
      </c>
      <c r="C77" s="550">
        <v>14280.36</v>
      </c>
    </row>
    <row r="78" spans="1:3" s="544" customFormat="1" ht="11.25">
      <c r="A78" s="548" t="s">
        <v>945</v>
      </c>
      <c r="B78" s="549" t="s">
        <v>3114</v>
      </c>
      <c r="C78" s="550">
        <v>17940.72</v>
      </c>
    </row>
    <row r="79" spans="1:3" s="544" customFormat="1" ht="12" thickBot="1">
      <c r="A79" s="560" t="s">
        <v>946</v>
      </c>
      <c r="B79" s="561" t="s">
        <v>3114</v>
      </c>
      <c r="C79" s="562">
        <v>22240.64</v>
      </c>
    </row>
    <row r="80" spans="1:3" s="544" customFormat="1" ht="12" thickBot="1">
      <c r="A80" s="746" t="s">
        <v>947</v>
      </c>
      <c r="B80" s="747"/>
      <c r="C80" s="748"/>
    </row>
    <row r="81" spans="1:3" s="544" customFormat="1" ht="11.25">
      <c r="A81" s="557" t="s">
        <v>708</v>
      </c>
      <c r="B81" s="558" t="s">
        <v>3114</v>
      </c>
      <c r="C81" s="559">
        <v>1360.54</v>
      </c>
    </row>
    <row r="82" spans="1:3" s="544" customFormat="1" ht="11.25">
      <c r="A82" s="548" t="s">
        <v>709</v>
      </c>
      <c r="B82" s="549" t="s">
        <v>3114</v>
      </c>
      <c r="C82" s="550">
        <v>2015.44</v>
      </c>
    </row>
    <row r="83" spans="1:3" s="544" customFormat="1" ht="11.25">
      <c r="A83" s="548" t="s">
        <v>710</v>
      </c>
      <c r="B83" s="549" t="s">
        <v>3114</v>
      </c>
      <c r="C83" s="550">
        <v>2456.76</v>
      </c>
    </row>
    <row r="84" spans="1:3" s="544" customFormat="1" ht="11.25">
      <c r="A84" s="548" t="s">
        <v>711</v>
      </c>
      <c r="B84" s="549" t="s">
        <v>3114</v>
      </c>
      <c r="C84" s="550">
        <v>3069.18</v>
      </c>
    </row>
    <row r="85" spans="1:3" s="544" customFormat="1" ht="11.25">
      <c r="A85" s="548" t="s">
        <v>712</v>
      </c>
      <c r="B85" s="549" t="s">
        <v>3114</v>
      </c>
      <c r="C85" s="550">
        <v>3571.86</v>
      </c>
    </row>
    <row r="86" spans="1:3" s="544" customFormat="1" ht="11.25">
      <c r="A86" s="548" t="s">
        <v>713</v>
      </c>
      <c r="B86" s="549" t="s">
        <v>3114</v>
      </c>
      <c r="C86" s="550">
        <v>4003.74</v>
      </c>
    </row>
    <row r="87" spans="1:3" s="544" customFormat="1" ht="11.25">
      <c r="A87" s="548" t="s">
        <v>714</v>
      </c>
      <c r="B87" s="549" t="s">
        <v>3114</v>
      </c>
      <c r="C87" s="550">
        <v>5162.5</v>
      </c>
    </row>
    <row r="88" spans="1:3" s="544" customFormat="1" ht="11.25">
      <c r="A88" s="548" t="s">
        <v>715</v>
      </c>
      <c r="B88" s="549" t="s">
        <v>3114</v>
      </c>
      <c r="C88" s="550">
        <v>6140.72</v>
      </c>
    </row>
    <row r="89" spans="1:3" s="544" customFormat="1" ht="11.25">
      <c r="A89" s="548" t="s">
        <v>716</v>
      </c>
      <c r="B89" s="549" t="s">
        <v>3114</v>
      </c>
      <c r="C89" s="550">
        <v>7386.8</v>
      </c>
    </row>
    <row r="90" spans="1:3" s="544" customFormat="1" ht="11.25">
      <c r="A90" s="548" t="s">
        <v>717</v>
      </c>
      <c r="B90" s="549" t="s">
        <v>3114</v>
      </c>
      <c r="C90" s="550">
        <v>8722.56</v>
      </c>
    </row>
    <row r="91" spans="1:3" s="544" customFormat="1" ht="11.25">
      <c r="A91" s="548" t="s">
        <v>718</v>
      </c>
      <c r="B91" s="549" t="s">
        <v>3114</v>
      </c>
      <c r="C91" s="550">
        <v>10349.78</v>
      </c>
    </row>
    <row r="92" spans="1:3" s="544" customFormat="1" ht="11.25">
      <c r="A92" s="548" t="s">
        <v>719</v>
      </c>
      <c r="B92" s="549" t="s">
        <v>3114</v>
      </c>
      <c r="C92" s="550">
        <v>1696.84</v>
      </c>
    </row>
    <row r="93" spans="1:3" s="544" customFormat="1" ht="11.25">
      <c r="A93" s="548" t="s">
        <v>720</v>
      </c>
      <c r="B93" s="549" t="s">
        <v>3114</v>
      </c>
      <c r="C93" s="550">
        <v>2835.54</v>
      </c>
    </row>
    <row r="94" spans="1:3" s="544" customFormat="1" ht="11.25">
      <c r="A94" s="548" t="s">
        <v>721</v>
      </c>
      <c r="B94" s="549" t="s">
        <v>3114</v>
      </c>
      <c r="C94" s="550">
        <v>3563.6</v>
      </c>
    </row>
    <row r="95" spans="1:3" s="544" customFormat="1" ht="11.25">
      <c r="A95" s="548" t="s">
        <v>722</v>
      </c>
      <c r="B95" s="549" t="s">
        <v>3114</v>
      </c>
      <c r="C95" s="550">
        <v>4697.58</v>
      </c>
    </row>
    <row r="96" spans="1:3" s="544" customFormat="1" ht="11.25">
      <c r="A96" s="548" t="s">
        <v>723</v>
      </c>
      <c r="B96" s="549" t="s">
        <v>3114</v>
      </c>
      <c r="C96" s="550">
        <v>5543.64</v>
      </c>
    </row>
    <row r="97" spans="1:3" s="544" customFormat="1" ht="11.25">
      <c r="A97" s="548" t="s">
        <v>724</v>
      </c>
      <c r="B97" s="549" t="s">
        <v>3114</v>
      </c>
      <c r="C97" s="550">
        <v>6308.28</v>
      </c>
    </row>
    <row r="98" spans="1:3" s="544" customFormat="1" ht="11.25">
      <c r="A98" s="548" t="s">
        <v>725</v>
      </c>
      <c r="B98" s="549" t="s">
        <v>3114</v>
      </c>
      <c r="C98" s="550">
        <v>8382.72</v>
      </c>
    </row>
    <row r="99" spans="1:3" s="544" customFormat="1" ht="11.25">
      <c r="A99" s="548" t="s">
        <v>726</v>
      </c>
      <c r="B99" s="549" t="s">
        <v>3114</v>
      </c>
      <c r="C99" s="550">
        <v>9995.78</v>
      </c>
    </row>
    <row r="100" spans="1:3" s="544" customFormat="1" ht="11.25">
      <c r="A100" s="548" t="s">
        <v>727</v>
      </c>
      <c r="B100" s="549" t="s">
        <v>3114</v>
      </c>
      <c r="C100" s="550">
        <v>12440.74</v>
      </c>
    </row>
    <row r="101" spans="1:3" s="544" customFormat="1" ht="11.25">
      <c r="A101" s="548" t="s">
        <v>728</v>
      </c>
      <c r="B101" s="549" t="s">
        <v>3114</v>
      </c>
      <c r="C101" s="550">
        <v>14702.8</v>
      </c>
    </row>
    <row r="102" spans="1:3" s="544" customFormat="1" ht="11.25">
      <c r="A102" s="548" t="s">
        <v>729</v>
      </c>
      <c r="B102" s="549" t="s">
        <v>3114</v>
      </c>
      <c r="C102" s="550">
        <v>17710.62</v>
      </c>
    </row>
    <row r="103" spans="1:3" s="544" customFormat="1" ht="11.25">
      <c r="A103" s="548" t="s">
        <v>730</v>
      </c>
      <c r="B103" s="549" t="s">
        <v>3114</v>
      </c>
      <c r="C103" s="550">
        <v>1281.48</v>
      </c>
    </row>
    <row r="104" spans="1:3" s="544" customFormat="1" ht="11.25">
      <c r="A104" s="548" t="s">
        <v>731</v>
      </c>
      <c r="B104" s="549" t="s">
        <v>3114</v>
      </c>
      <c r="C104" s="550">
        <v>1767.64</v>
      </c>
    </row>
    <row r="105" spans="1:3" s="544" customFormat="1" ht="11.25">
      <c r="A105" s="548" t="s">
        <v>732</v>
      </c>
      <c r="B105" s="549" t="s">
        <v>3114</v>
      </c>
      <c r="C105" s="550">
        <v>2159.4</v>
      </c>
    </row>
    <row r="106" spans="1:3" s="544" customFormat="1" ht="11.25">
      <c r="A106" s="548" t="s">
        <v>733</v>
      </c>
      <c r="B106" s="549" t="s">
        <v>3114</v>
      </c>
      <c r="C106" s="550">
        <v>2834.36</v>
      </c>
    </row>
    <row r="107" spans="1:3" s="544" customFormat="1" ht="11.25">
      <c r="A107" s="548" t="s">
        <v>734</v>
      </c>
      <c r="B107" s="549" t="s">
        <v>3114</v>
      </c>
      <c r="C107" s="550">
        <v>3232.02</v>
      </c>
    </row>
    <row r="108" spans="1:3" s="544" customFormat="1" ht="11.25">
      <c r="A108" s="548" t="s">
        <v>735</v>
      </c>
      <c r="B108" s="549" t="s">
        <v>3114</v>
      </c>
      <c r="C108" s="550">
        <v>3662.72</v>
      </c>
    </row>
    <row r="109" spans="1:3" s="544" customFormat="1" ht="11.25">
      <c r="A109" s="548" t="s">
        <v>736</v>
      </c>
      <c r="B109" s="549" t="s">
        <v>3114</v>
      </c>
      <c r="C109" s="550">
        <v>4409.66</v>
      </c>
    </row>
    <row r="110" spans="1:3" s="544" customFormat="1" ht="11.25">
      <c r="A110" s="548" t="s">
        <v>737</v>
      </c>
      <c r="B110" s="549" t="s">
        <v>3114</v>
      </c>
      <c r="C110" s="550">
        <v>5220.32</v>
      </c>
    </row>
    <row r="111" spans="1:3" s="544" customFormat="1" ht="11.25">
      <c r="A111" s="548" t="s">
        <v>738</v>
      </c>
      <c r="B111" s="549" t="s">
        <v>3114</v>
      </c>
      <c r="C111" s="550">
        <v>6300.02</v>
      </c>
    </row>
    <row r="112" spans="1:3" s="544" customFormat="1" ht="11.25">
      <c r="A112" s="548" t="s">
        <v>739</v>
      </c>
      <c r="B112" s="549" t="s">
        <v>3114</v>
      </c>
      <c r="C112" s="550">
        <v>7470.58</v>
      </c>
    </row>
    <row r="113" spans="1:3" s="544" customFormat="1" ht="11.25">
      <c r="A113" s="548" t="s">
        <v>740</v>
      </c>
      <c r="B113" s="549" t="s">
        <v>3114</v>
      </c>
      <c r="C113" s="550">
        <v>9214.62</v>
      </c>
    </row>
    <row r="114" spans="1:3" s="544" customFormat="1" ht="11.25">
      <c r="A114" s="548" t="s">
        <v>741</v>
      </c>
      <c r="B114" s="549" t="s">
        <v>3114</v>
      </c>
      <c r="C114" s="550">
        <v>1536.36</v>
      </c>
    </row>
    <row r="115" spans="1:3" s="544" customFormat="1" ht="11.25">
      <c r="A115" s="548" t="s">
        <v>742</v>
      </c>
      <c r="B115" s="549" t="s">
        <v>3114</v>
      </c>
      <c r="C115" s="550">
        <v>2265.6</v>
      </c>
    </row>
    <row r="116" spans="1:3" s="544" customFormat="1" ht="11.25">
      <c r="A116" s="548" t="s">
        <v>948</v>
      </c>
      <c r="B116" s="549" t="s">
        <v>3114</v>
      </c>
      <c r="C116" s="550">
        <v>2999.56</v>
      </c>
    </row>
    <row r="117" spans="1:3" s="544" customFormat="1" ht="11.25">
      <c r="A117" s="548" t="s">
        <v>949</v>
      </c>
      <c r="B117" s="549" t="s">
        <v>3114</v>
      </c>
      <c r="C117" s="550">
        <v>4094.6</v>
      </c>
    </row>
    <row r="118" spans="1:3" s="544" customFormat="1" ht="11.25">
      <c r="A118" s="548" t="s">
        <v>950</v>
      </c>
      <c r="B118" s="549" t="s">
        <v>3114</v>
      </c>
      <c r="C118" s="550">
        <v>4927.68</v>
      </c>
    </row>
    <row r="119" spans="1:3" s="544" customFormat="1" ht="11.25">
      <c r="A119" s="548" t="s">
        <v>951</v>
      </c>
      <c r="B119" s="549" t="s">
        <v>3114</v>
      </c>
      <c r="C119" s="550">
        <v>5632.14</v>
      </c>
    </row>
    <row r="120" spans="1:3" s="544" customFormat="1" ht="11.25">
      <c r="A120" s="548" t="s">
        <v>952</v>
      </c>
      <c r="B120" s="549" t="s">
        <v>3114</v>
      </c>
      <c r="C120" s="550">
        <v>7480.02</v>
      </c>
    </row>
    <row r="121" spans="1:3" s="544" customFormat="1" ht="11.25">
      <c r="A121" s="548" t="s">
        <v>953</v>
      </c>
      <c r="B121" s="549" t="s">
        <v>3114</v>
      </c>
      <c r="C121" s="550">
        <v>8887.76</v>
      </c>
    </row>
    <row r="122" spans="1:3" s="544" customFormat="1" ht="11.25">
      <c r="A122" s="548" t="s">
        <v>954</v>
      </c>
      <c r="B122" s="549" t="s">
        <v>3114</v>
      </c>
      <c r="C122" s="550">
        <v>11010.58</v>
      </c>
    </row>
    <row r="123" spans="1:3" s="544" customFormat="1" ht="11.25">
      <c r="A123" s="548" t="s">
        <v>955</v>
      </c>
      <c r="B123" s="549" t="s">
        <v>3114</v>
      </c>
      <c r="C123" s="550">
        <v>13013.04</v>
      </c>
    </row>
    <row r="124" spans="1:3" s="544" customFormat="1" ht="12" thickBot="1">
      <c r="A124" s="560" t="s">
        <v>956</v>
      </c>
      <c r="B124" s="561" t="s">
        <v>3114</v>
      </c>
      <c r="C124" s="562">
        <v>15288.08</v>
      </c>
    </row>
    <row r="125" spans="1:3" s="544" customFormat="1" ht="12" thickBot="1">
      <c r="A125" s="746" t="s">
        <v>957</v>
      </c>
      <c r="B125" s="747"/>
      <c r="C125" s="748"/>
    </row>
    <row r="126" spans="1:3" s="544" customFormat="1" ht="11.25">
      <c r="A126" s="557" t="s">
        <v>3307</v>
      </c>
      <c r="B126" s="558" t="s">
        <v>3114</v>
      </c>
      <c r="C126" s="559">
        <v>14399.54</v>
      </c>
    </row>
    <row r="127" spans="1:3" s="544" customFormat="1" ht="11.25">
      <c r="A127" s="548" t="s">
        <v>3322</v>
      </c>
      <c r="B127" s="549" t="s">
        <v>3114</v>
      </c>
      <c r="C127" s="550">
        <v>9799.9</v>
      </c>
    </row>
    <row r="128" spans="1:3" s="544" customFormat="1" ht="11.25">
      <c r="A128" s="548" t="s">
        <v>3323</v>
      </c>
      <c r="B128" s="549" t="s">
        <v>3114</v>
      </c>
      <c r="C128" s="550">
        <v>8441.72</v>
      </c>
    </row>
    <row r="129" spans="1:3" s="544" customFormat="1" ht="11.25">
      <c r="A129" s="548" t="s">
        <v>3324</v>
      </c>
      <c r="B129" s="549" t="s">
        <v>3114</v>
      </c>
      <c r="C129" s="550">
        <v>5481.1</v>
      </c>
    </row>
    <row r="130" spans="1:3" s="544" customFormat="1" ht="11.25">
      <c r="A130" s="548" t="s">
        <v>3325</v>
      </c>
      <c r="B130" s="549" t="s">
        <v>3114</v>
      </c>
      <c r="C130" s="550">
        <v>6665.82</v>
      </c>
    </row>
    <row r="131" spans="1:3" s="544" customFormat="1" ht="11.25">
      <c r="A131" s="548" t="s">
        <v>3326</v>
      </c>
      <c r="B131" s="549" t="s">
        <v>3114</v>
      </c>
      <c r="C131" s="550">
        <v>19199.78</v>
      </c>
    </row>
    <row r="132" spans="1:3" s="544" customFormat="1" ht="11.25">
      <c r="A132" s="548" t="s">
        <v>3327</v>
      </c>
      <c r="B132" s="549" t="s">
        <v>3114</v>
      </c>
      <c r="C132" s="550">
        <v>13000.06</v>
      </c>
    </row>
    <row r="133" spans="1:3" s="544" customFormat="1" ht="11.25">
      <c r="A133" s="548" t="s">
        <v>3328</v>
      </c>
      <c r="B133" s="549" t="s">
        <v>3114</v>
      </c>
      <c r="C133" s="550">
        <v>11200.56</v>
      </c>
    </row>
    <row r="134" spans="1:3" s="544" customFormat="1" ht="11.25">
      <c r="A134" s="548" t="s">
        <v>3329</v>
      </c>
      <c r="B134" s="549" t="s">
        <v>3114</v>
      </c>
      <c r="C134" s="550">
        <v>24120.38</v>
      </c>
    </row>
    <row r="135" spans="1:3" s="544" customFormat="1" ht="11.25">
      <c r="A135" s="548" t="s">
        <v>3330</v>
      </c>
      <c r="B135" s="549" t="s">
        <v>3114</v>
      </c>
      <c r="C135" s="550">
        <v>29896.48</v>
      </c>
    </row>
    <row r="136" spans="1:3" s="544" customFormat="1" ht="11.25">
      <c r="A136" s="548" t="s">
        <v>2234</v>
      </c>
      <c r="B136" s="549" t="s">
        <v>3114</v>
      </c>
      <c r="C136" s="550">
        <v>12600.04</v>
      </c>
    </row>
    <row r="137" spans="1:3" s="544" customFormat="1" ht="11.25">
      <c r="A137" s="548" t="s">
        <v>958</v>
      </c>
      <c r="B137" s="549" t="s">
        <v>3114</v>
      </c>
      <c r="C137" s="550">
        <v>14457.36</v>
      </c>
    </row>
    <row r="138" spans="1:3" s="544" customFormat="1" ht="11.25">
      <c r="A138" s="548" t="s">
        <v>2235</v>
      </c>
      <c r="B138" s="549" t="s">
        <v>3114</v>
      </c>
      <c r="C138" s="550">
        <v>8400.42</v>
      </c>
    </row>
    <row r="139" spans="1:3" s="544" customFormat="1" ht="11.25">
      <c r="A139" s="548" t="s">
        <v>3291</v>
      </c>
      <c r="B139" s="549" t="s">
        <v>3114</v>
      </c>
      <c r="C139" s="550">
        <v>7235.76</v>
      </c>
    </row>
    <row r="140" spans="1:3" s="544" customFormat="1" ht="11.25">
      <c r="A140" s="548" t="s">
        <v>3292</v>
      </c>
      <c r="B140" s="549" t="s">
        <v>3114</v>
      </c>
      <c r="C140" s="550">
        <v>4872.22</v>
      </c>
    </row>
    <row r="141" spans="1:3" s="544" customFormat="1" ht="11.25">
      <c r="A141" s="548" t="s">
        <v>3293</v>
      </c>
      <c r="B141" s="549" t="s">
        <v>3114</v>
      </c>
      <c r="C141" s="550">
        <v>5857.52</v>
      </c>
    </row>
    <row r="142" spans="1:3" s="544" customFormat="1" ht="11.25">
      <c r="A142" s="548" t="s">
        <v>3294</v>
      </c>
      <c r="B142" s="549" t="s">
        <v>3114</v>
      </c>
      <c r="C142" s="550">
        <v>16799.66</v>
      </c>
    </row>
    <row r="143" spans="1:3" s="544" customFormat="1" ht="11.25">
      <c r="A143" s="548" t="s">
        <v>1127</v>
      </c>
      <c r="B143" s="549" t="s">
        <v>3114</v>
      </c>
      <c r="C143" s="550">
        <v>11200.56</v>
      </c>
    </row>
    <row r="144" spans="1:3" s="544" customFormat="1" ht="11.25">
      <c r="A144" s="548" t="s">
        <v>1128</v>
      </c>
      <c r="B144" s="549" t="s">
        <v>3114</v>
      </c>
      <c r="C144" s="550">
        <v>9600.48</v>
      </c>
    </row>
    <row r="145" spans="1:3" s="544" customFormat="1" ht="11.25">
      <c r="A145" s="548" t="s">
        <v>1129</v>
      </c>
      <c r="B145" s="549" t="s">
        <v>3114</v>
      </c>
      <c r="C145" s="550">
        <v>21105.48</v>
      </c>
    </row>
    <row r="146" spans="1:3" s="544" customFormat="1" ht="12" thickBot="1">
      <c r="A146" s="560" t="s">
        <v>1119</v>
      </c>
      <c r="B146" s="561" t="s">
        <v>3114</v>
      </c>
      <c r="C146" s="562">
        <v>25856.16</v>
      </c>
    </row>
    <row r="147" spans="1:3" s="544" customFormat="1" ht="12" thickBot="1">
      <c r="A147" s="746" t="s">
        <v>5823</v>
      </c>
      <c r="B147" s="747"/>
      <c r="C147" s="748"/>
    </row>
    <row r="148" spans="1:3" s="544" customFormat="1" ht="11.25">
      <c r="A148" s="557" t="s">
        <v>4860</v>
      </c>
      <c r="B148" s="558" t="s">
        <v>2729</v>
      </c>
      <c r="C148" s="559">
        <v>513.3</v>
      </c>
    </row>
    <row r="149" spans="1:3" s="544" customFormat="1" ht="11.25">
      <c r="A149" s="548" t="s">
        <v>4861</v>
      </c>
      <c r="B149" s="549" t="s">
        <v>2729</v>
      </c>
      <c r="C149" s="550">
        <v>337.48</v>
      </c>
    </row>
    <row r="150" spans="1:3" s="544" customFormat="1" ht="11.25">
      <c r="A150" s="548" t="s">
        <v>5783</v>
      </c>
      <c r="B150" s="549" t="s">
        <v>2729</v>
      </c>
      <c r="C150" s="550">
        <v>556.96</v>
      </c>
    </row>
    <row r="151" spans="1:3" s="544" customFormat="1" ht="11.25">
      <c r="A151" s="548" t="s">
        <v>5784</v>
      </c>
      <c r="B151" s="549" t="s">
        <v>2729</v>
      </c>
      <c r="C151" s="550">
        <v>615.96</v>
      </c>
    </row>
    <row r="152" spans="1:3" s="544" customFormat="1" ht="11.25">
      <c r="A152" s="548" t="s">
        <v>5785</v>
      </c>
      <c r="B152" s="549" t="s">
        <v>2729</v>
      </c>
      <c r="C152" s="550">
        <v>981.76</v>
      </c>
    </row>
    <row r="153" spans="1:3" s="544" customFormat="1" ht="11.25">
      <c r="A153" s="548" t="s">
        <v>5786</v>
      </c>
      <c r="B153" s="549" t="s">
        <v>2729</v>
      </c>
      <c r="C153" s="550">
        <v>1057.28</v>
      </c>
    </row>
    <row r="154" spans="1:3" s="544" customFormat="1" ht="11.25">
      <c r="A154" s="548" t="s">
        <v>5791</v>
      </c>
      <c r="B154" s="549" t="s">
        <v>2729</v>
      </c>
      <c r="C154" s="550">
        <v>513.3</v>
      </c>
    </row>
    <row r="155" spans="1:3" s="544" customFormat="1" ht="11.25">
      <c r="A155" s="548" t="s">
        <v>4899</v>
      </c>
      <c r="B155" s="549" t="s">
        <v>2729</v>
      </c>
      <c r="C155" s="550">
        <v>337.48</v>
      </c>
    </row>
    <row r="156" spans="1:3" s="544" customFormat="1" ht="11.25">
      <c r="A156" s="548" t="s">
        <v>4900</v>
      </c>
      <c r="B156" s="549" t="s">
        <v>2729</v>
      </c>
      <c r="C156" s="550">
        <v>556.96</v>
      </c>
    </row>
    <row r="157" spans="1:3" s="544" customFormat="1" ht="11.25">
      <c r="A157" s="548" t="s">
        <v>4901</v>
      </c>
      <c r="B157" s="549" t="s">
        <v>2729</v>
      </c>
      <c r="C157" s="550">
        <v>615.96</v>
      </c>
    </row>
    <row r="158" spans="1:3" s="544" customFormat="1" ht="11.25">
      <c r="A158" s="548" t="s">
        <v>2703</v>
      </c>
      <c r="B158" s="549" t="s">
        <v>2729</v>
      </c>
      <c r="C158" s="550">
        <v>981.76</v>
      </c>
    </row>
    <row r="159" spans="1:3" s="544" customFormat="1" ht="11.25">
      <c r="A159" s="548" t="s">
        <v>2704</v>
      </c>
      <c r="B159" s="549" t="s">
        <v>2729</v>
      </c>
      <c r="C159" s="550">
        <v>1057.28</v>
      </c>
    </row>
    <row r="160" spans="1:3" s="544" customFormat="1" ht="11.25">
      <c r="A160" s="548" t="s">
        <v>2706</v>
      </c>
      <c r="B160" s="549" t="s">
        <v>2729</v>
      </c>
      <c r="C160" s="550">
        <v>337.48</v>
      </c>
    </row>
    <row r="161" spans="1:3" s="544" customFormat="1" ht="11.25">
      <c r="A161" s="548" t="s">
        <v>2708</v>
      </c>
      <c r="B161" s="549" t="s">
        <v>2729</v>
      </c>
      <c r="C161" s="550">
        <v>513.3</v>
      </c>
    </row>
    <row r="162" spans="1:3" s="544" customFormat="1" ht="11.25">
      <c r="A162" s="548" t="s">
        <v>5824</v>
      </c>
      <c r="B162" s="549" t="s">
        <v>2729</v>
      </c>
      <c r="C162" s="550">
        <v>513.3</v>
      </c>
    </row>
    <row r="163" spans="1:3" s="544" customFormat="1" ht="11.25">
      <c r="A163" s="548" t="s">
        <v>5825</v>
      </c>
      <c r="B163" s="549" t="s">
        <v>2729</v>
      </c>
      <c r="C163" s="550">
        <v>556.96</v>
      </c>
    </row>
    <row r="164" spans="1:3" s="544" customFormat="1" ht="11.25">
      <c r="A164" s="548" t="s">
        <v>5826</v>
      </c>
      <c r="B164" s="549" t="s">
        <v>2729</v>
      </c>
      <c r="C164" s="550">
        <v>615.96</v>
      </c>
    </row>
    <row r="165" spans="1:3" s="544" customFormat="1" ht="11.25">
      <c r="A165" s="548" t="s">
        <v>2712</v>
      </c>
      <c r="B165" s="549" t="s">
        <v>2729</v>
      </c>
      <c r="C165" s="550">
        <v>981.76</v>
      </c>
    </row>
    <row r="166" spans="1:3" s="544" customFormat="1" ht="11.25">
      <c r="A166" s="548" t="s">
        <v>2713</v>
      </c>
      <c r="B166" s="549" t="s">
        <v>2729</v>
      </c>
      <c r="C166" s="550">
        <v>1057.28</v>
      </c>
    </row>
    <row r="167" spans="1:3" s="544" customFormat="1" ht="11.25">
      <c r="A167" s="548" t="s">
        <v>2714</v>
      </c>
      <c r="B167" s="549" t="s">
        <v>2729</v>
      </c>
      <c r="C167" s="550">
        <v>981.76</v>
      </c>
    </row>
    <row r="168" spans="1:3" s="544" customFormat="1" ht="11.25">
      <c r="A168" s="548" t="s">
        <v>2715</v>
      </c>
      <c r="B168" s="549" t="s">
        <v>2729</v>
      </c>
      <c r="C168" s="550">
        <v>1057.28</v>
      </c>
    </row>
    <row r="169" spans="1:3" s="544" customFormat="1" ht="11.25">
      <c r="A169" s="548" t="s">
        <v>2390</v>
      </c>
      <c r="B169" s="549" t="s">
        <v>2729</v>
      </c>
      <c r="C169" s="550">
        <v>556.96</v>
      </c>
    </row>
    <row r="170" spans="1:3" s="544" customFormat="1" ht="11.25">
      <c r="A170" s="548" t="s">
        <v>5827</v>
      </c>
      <c r="B170" s="549" t="s">
        <v>2729</v>
      </c>
      <c r="C170" s="550">
        <v>556.96</v>
      </c>
    </row>
    <row r="171" spans="1:3" s="544" customFormat="1" ht="11.25">
      <c r="A171" s="548" t="s">
        <v>5828</v>
      </c>
      <c r="B171" s="549" t="s">
        <v>2729</v>
      </c>
      <c r="C171" s="550">
        <v>615.96</v>
      </c>
    </row>
    <row r="172" spans="1:3" s="544" customFormat="1" ht="11.25">
      <c r="A172" s="548" t="s">
        <v>2391</v>
      </c>
      <c r="B172" s="549" t="s">
        <v>2729</v>
      </c>
      <c r="C172" s="550">
        <v>981.76</v>
      </c>
    </row>
    <row r="173" spans="1:3" s="544" customFormat="1" ht="11.25">
      <c r="A173" s="548" t="s">
        <v>2392</v>
      </c>
      <c r="B173" s="549" t="s">
        <v>2729</v>
      </c>
      <c r="C173" s="550">
        <v>1057.28</v>
      </c>
    </row>
    <row r="174" spans="1:3" s="544" customFormat="1" ht="11.25">
      <c r="A174" s="548" t="s">
        <v>2393</v>
      </c>
      <c r="B174" s="549" t="s">
        <v>2729</v>
      </c>
      <c r="C174" s="550">
        <v>981.76</v>
      </c>
    </row>
    <row r="175" spans="1:3" s="544" customFormat="1" ht="11.25">
      <c r="A175" s="548" t="s">
        <v>2394</v>
      </c>
      <c r="B175" s="549" t="s">
        <v>2729</v>
      </c>
      <c r="C175" s="550">
        <v>1057.28</v>
      </c>
    </row>
    <row r="176" spans="1:3" s="544" customFormat="1" ht="11.25">
      <c r="A176" s="548" t="s">
        <v>2395</v>
      </c>
      <c r="B176" s="549" t="s">
        <v>2729</v>
      </c>
      <c r="C176" s="550">
        <v>981.76</v>
      </c>
    </row>
    <row r="177" spans="1:3" s="544" customFormat="1" ht="11.25">
      <c r="A177" s="548" t="s">
        <v>2396</v>
      </c>
      <c r="B177" s="549" t="s">
        <v>2729</v>
      </c>
      <c r="C177" s="550">
        <v>1057.28</v>
      </c>
    </row>
    <row r="178" spans="1:3" s="544" customFormat="1" ht="11.25">
      <c r="A178" s="548" t="s">
        <v>2397</v>
      </c>
      <c r="B178" s="549" t="s">
        <v>2729</v>
      </c>
      <c r="C178" s="550">
        <v>981.76</v>
      </c>
    </row>
    <row r="179" spans="1:3" s="544" customFormat="1" ht="11.25">
      <c r="A179" s="548" t="s">
        <v>2398</v>
      </c>
      <c r="B179" s="549" t="s">
        <v>2729</v>
      </c>
      <c r="C179" s="550">
        <v>1057.28</v>
      </c>
    </row>
    <row r="180" spans="1:3" s="544" customFormat="1" ht="11.25">
      <c r="A180" s="548" t="s">
        <v>2399</v>
      </c>
      <c r="B180" s="549" t="s">
        <v>2729</v>
      </c>
      <c r="C180" s="550">
        <v>1057.28</v>
      </c>
    </row>
    <row r="181" spans="1:3" s="544" customFormat="1" ht="11.25">
      <c r="A181" s="548" t="s">
        <v>4821</v>
      </c>
      <c r="B181" s="549" t="s">
        <v>2729</v>
      </c>
      <c r="C181" s="550">
        <v>1057.28</v>
      </c>
    </row>
    <row r="182" spans="1:3" s="544" customFormat="1" ht="11.25">
      <c r="A182" s="548" t="s">
        <v>4822</v>
      </c>
      <c r="B182" s="549" t="s">
        <v>2729</v>
      </c>
      <c r="C182" s="550">
        <v>1057.28</v>
      </c>
    </row>
    <row r="183" spans="1:3" s="544" customFormat="1" ht="11.25">
      <c r="A183" s="548" t="s">
        <v>4823</v>
      </c>
      <c r="B183" s="549" t="s">
        <v>2729</v>
      </c>
      <c r="C183" s="550">
        <v>1057.28</v>
      </c>
    </row>
    <row r="184" spans="1:3" s="544" customFormat="1" ht="11.25">
      <c r="A184" s="749" t="s">
        <v>959</v>
      </c>
      <c r="B184" s="750"/>
      <c r="C184" s="751"/>
    </row>
    <row r="185" spans="1:3" s="544" customFormat="1" ht="11.25">
      <c r="A185" s="548" t="s">
        <v>960</v>
      </c>
      <c r="B185" s="549" t="s">
        <v>2729</v>
      </c>
      <c r="C185" s="550">
        <v>513.3</v>
      </c>
    </row>
    <row r="186" spans="1:3" s="544" customFormat="1" ht="11.25">
      <c r="A186" s="548" t="s">
        <v>961</v>
      </c>
      <c r="B186" s="549" t="s">
        <v>2729</v>
      </c>
      <c r="C186" s="550">
        <v>474.95</v>
      </c>
    </row>
    <row r="187" spans="1:3" s="544" customFormat="1" ht="11.25">
      <c r="A187" s="548" t="s">
        <v>962</v>
      </c>
      <c r="B187" s="549" t="s">
        <v>2729</v>
      </c>
      <c r="C187" s="550">
        <v>556.96</v>
      </c>
    </row>
    <row r="188" spans="1:3" s="544" customFormat="1" ht="11.25">
      <c r="A188" s="548" t="s">
        <v>963</v>
      </c>
      <c r="B188" s="549" t="s">
        <v>2729</v>
      </c>
      <c r="C188" s="550">
        <v>515.66</v>
      </c>
    </row>
    <row r="189" spans="1:3" s="544" customFormat="1" ht="11.25">
      <c r="A189" s="548" t="s">
        <v>964</v>
      </c>
      <c r="B189" s="549" t="s">
        <v>2729</v>
      </c>
      <c r="C189" s="550">
        <v>556.96</v>
      </c>
    </row>
    <row r="190" spans="1:3" s="544" customFormat="1" ht="11.25">
      <c r="A190" s="548" t="s">
        <v>965</v>
      </c>
      <c r="B190" s="549" t="s">
        <v>2729</v>
      </c>
      <c r="C190" s="550">
        <v>515.66</v>
      </c>
    </row>
    <row r="191" spans="1:3" s="544" customFormat="1" ht="11.25">
      <c r="A191" s="749" t="s">
        <v>5002</v>
      </c>
      <c r="B191" s="750"/>
      <c r="C191" s="751"/>
    </row>
    <row r="192" spans="1:3" s="544" customFormat="1" ht="11.25">
      <c r="A192" s="548" t="s">
        <v>4825</v>
      </c>
      <c r="B192" s="549" t="s">
        <v>2729</v>
      </c>
      <c r="C192" s="550">
        <v>13</v>
      </c>
    </row>
    <row r="193" spans="1:3" s="544" customFormat="1" ht="11.25">
      <c r="A193" s="548" t="s">
        <v>966</v>
      </c>
      <c r="B193" s="549" t="s">
        <v>2729</v>
      </c>
      <c r="C193" s="550">
        <v>22.42</v>
      </c>
    </row>
    <row r="194" spans="1:3" s="544" customFormat="1" ht="11.25">
      <c r="A194" s="548" t="s">
        <v>967</v>
      </c>
      <c r="B194" s="549" t="s">
        <v>2729</v>
      </c>
      <c r="C194" s="550">
        <v>44.84</v>
      </c>
    </row>
    <row r="195" spans="1:3" s="544" customFormat="1" ht="11.25">
      <c r="A195" s="548" t="s">
        <v>968</v>
      </c>
      <c r="B195" s="549" t="s">
        <v>2729</v>
      </c>
      <c r="C195" s="550">
        <v>46.02</v>
      </c>
    </row>
    <row r="196" spans="1:3" s="544" customFormat="1" ht="11.25">
      <c r="A196" s="548" t="s">
        <v>969</v>
      </c>
      <c r="B196" s="549" t="s">
        <v>2729</v>
      </c>
      <c r="C196" s="550">
        <v>46.02</v>
      </c>
    </row>
    <row r="197" spans="1:3" s="544" customFormat="1" ht="11.25">
      <c r="A197" s="548" t="s">
        <v>970</v>
      </c>
      <c r="B197" s="549" t="s">
        <v>2729</v>
      </c>
      <c r="C197" s="550">
        <v>46.02</v>
      </c>
    </row>
    <row r="198" spans="1:3" s="544" customFormat="1" ht="11.25">
      <c r="A198" s="548" t="s">
        <v>5003</v>
      </c>
      <c r="B198" s="549" t="s">
        <v>2729</v>
      </c>
      <c r="C198" s="550">
        <v>33.93</v>
      </c>
    </row>
    <row r="199" spans="1:3" s="544" customFormat="1" ht="11.25">
      <c r="A199" s="749" t="s">
        <v>971</v>
      </c>
      <c r="B199" s="750"/>
      <c r="C199" s="751"/>
    </row>
    <row r="200" spans="1:3" s="544" customFormat="1" ht="11.25">
      <c r="A200" s="548" t="s">
        <v>4827</v>
      </c>
      <c r="B200" s="549" t="s">
        <v>2729</v>
      </c>
      <c r="C200" s="550">
        <v>40</v>
      </c>
    </row>
    <row r="201" spans="1:3" s="544" customFormat="1" ht="11.25">
      <c r="A201" s="548" t="s">
        <v>4828</v>
      </c>
      <c r="B201" s="549" t="s">
        <v>2729</v>
      </c>
      <c r="C201" s="550">
        <v>66.08</v>
      </c>
    </row>
    <row r="202" spans="1:3" s="544" customFormat="1" ht="11.25">
      <c r="A202" s="749" t="s">
        <v>5000</v>
      </c>
      <c r="B202" s="750"/>
      <c r="C202" s="751"/>
    </row>
    <row r="203" spans="1:3" s="544" customFormat="1" ht="11.25">
      <c r="A203" s="548" t="s">
        <v>5001</v>
      </c>
      <c r="B203" s="549" t="s">
        <v>3114</v>
      </c>
      <c r="C203" s="550">
        <v>2150.5</v>
      </c>
    </row>
    <row r="204" spans="1:3" s="544" customFormat="1" ht="11.25">
      <c r="A204" s="548" t="s">
        <v>4724</v>
      </c>
      <c r="B204" s="549" t="s">
        <v>3114</v>
      </c>
      <c r="C204" s="550">
        <v>2691</v>
      </c>
    </row>
    <row r="205" spans="1:3" s="544" customFormat="1" ht="11.25">
      <c r="A205" s="749" t="s">
        <v>3544</v>
      </c>
      <c r="B205" s="750"/>
      <c r="C205" s="751"/>
    </row>
    <row r="206" spans="1:3" s="544" customFormat="1" ht="11.25">
      <c r="A206" s="548" t="s">
        <v>3545</v>
      </c>
      <c r="B206" s="549" t="s">
        <v>3114</v>
      </c>
      <c r="C206" s="550">
        <v>1780</v>
      </c>
    </row>
    <row r="207" spans="1:3" s="544" customFormat="1" ht="12" customHeight="1">
      <c r="A207" s="548" t="s">
        <v>3546</v>
      </c>
      <c r="B207" s="549" t="s">
        <v>3114</v>
      </c>
      <c r="C207" s="550">
        <v>2126</v>
      </c>
    </row>
    <row r="208" spans="1:3" s="544" customFormat="1" ht="11.25">
      <c r="A208" s="548" t="s">
        <v>3547</v>
      </c>
      <c r="B208" s="549" t="s">
        <v>3114</v>
      </c>
      <c r="C208" s="550">
        <v>1780</v>
      </c>
    </row>
    <row r="209" spans="1:3" s="544" customFormat="1" ht="12" customHeight="1">
      <c r="A209" s="548" t="s">
        <v>2717</v>
      </c>
      <c r="B209" s="549" t="s">
        <v>3114</v>
      </c>
      <c r="C209" s="550">
        <v>2126</v>
      </c>
    </row>
    <row r="210" spans="1:3" s="544" customFormat="1" ht="11.25">
      <c r="A210" s="548" t="s">
        <v>4839</v>
      </c>
      <c r="B210" s="549" t="s">
        <v>3114</v>
      </c>
      <c r="C210" s="550">
        <v>6065.79</v>
      </c>
    </row>
    <row r="211" spans="1:3" s="544" customFormat="1" ht="11.25">
      <c r="A211" s="548" t="s">
        <v>4840</v>
      </c>
      <c r="B211" s="549" t="s">
        <v>3114</v>
      </c>
      <c r="C211" s="550">
        <v>5855.46</v>
      </c>
    </row>
    <row r="212" spans="1:3" s="544" customFormat="1" ht="11.25">
      <c r="A212" s="548" t="s">
        <v>4843</v>
      </c>
      <c r="B212" s="549" t="s">
        <v>3114</v>
      </c>
      <c r="C212" s="550">
        <v>1859.09</v>
      </c>
    </row>
    <row r="213" spans="1:3" s="544" customFormat="1" ht="11.25">
      <c r="A213" s="548" t="s">
        <v>972</v>
      </c>
      <c r="B213" s="549" t="s">
        <v>3114</v>
      </c>
      <c r="C213" s="550">
        <v>2990</v>
      </c>
    </row>
    <row r="214" spans="1:3" s="544" customFormat="1" ht="12" thickBot="1">
      <c r="A214" s="560" t="s">
        <v>973</v>
      </c>
      <c r="B214" s="561" t="s">
        <v>3114</v>
      </c>
      <c r="C214" s="562">
        <v>3315</v>
      </c>
    </row>
    <row r="215" spans="1:3" s="544" customFormat="1" ht="12" thickBot="1">
      <c r="A215" s="746" t="s">
        <v>2723</v>
      </c>
      <c r="B215" s="747"/>
      <c r="C215" s="748"/>
    </row>
    <row r="216" spans="1:3" s="544" customFormat="1" ht="11.25">
      <c r="A216" s="557" t="s">
        <v>5796</v>
      </c>
      <c r="B216" s="558" t="s">
        <v>3114</v>
      </c>
      <c r="C216" s="559">
        <v>352.82</v>
      </c>
    </row>
    <row r="217" spans="1:3" s="544" customFormat="1" ht="11.25">
      <c r="A217" s="548" t="s">
        <v>2724</v>
      </c>
      <c r="B217" s="549" t="s">
        <v>3114</v>
      </c>
      <c r="C217" s="550">
        <v>349</v>
      </c>
    </row>
    <row r="218" spans="1:3" s="544" customFormat="1" ht="11.25">
      <c r="A218" s="548" t="s">
        <v>5797</v>
      </c>
      <c r="B218" s="549" t="s">
        <v>3114</v>
      </c>
      <c r="C218" s="550">
        <v>420.67</v>
      </c>
    </row>
    <row r="219" spans="1:3" s="544" customFormat="1" ht="11.25">
      <c r="A219" s="548" t="s">
        <v>5798</v>
      </c>
      <c r="B219" s="549" t="s">
        <v>3114</v>
      </c>
      <c r="C219" s="550">
        <v>420.67</v>
      </c>
    </row>
    <row r="220" spans="1:3" s="544" customFormat="1" ht="11.25">
      <c r="A220" s="548" t="s">
        <v>1687</v>
      </c>
      <c r="B220" s="549" t="s">
        <v>3114</v>
      </c>
      <c r="C220" s="550">
        <v>548.7</v>
      </c>
    </row>
    <row r="221" spans="1:3" s="544" customFormat="1" ht="11.25">
      <c r="A221" s="548" t="s">
        <v>5799</v>
      </c>
      <c r="B221" s="549" t="s">
        <v>3114</v>
      </c>
      <c r="C221" s="550">
        <v>548.7</v>
      </c>
    </row>
    <row r="222" spans="1:3" s="544" customFormat="1" ht="11.25">
      <c r="A222" s="548" t="s">
        <v>1688</v>
      </c>
      <c r="B222" s="549" t="s">
        <v>3114</v>
      </c>
      <c r="C222" s="550">
        <v>548.7</v>
      </c>
    </row>
    <row r="223" spans="1:3" s="544" customFormat="1" ht="11.25">
      <c r="A223" s="548" t="s">
        <v>1689</v>
      </c>
      <c r="B223" s="549" t="s">
        <v>3114</v>
      </c>
      <c r="C223" s="550">
        <v>548.7</v>
      </c>
    </row>
    <row r="224" spans="1:3" s="544" customFormat="1" ht="11.25">
      <c r="A224" s="548" t="s">
        <v>1690</v>
      </c>
      <c r="B224" s="549" t="s">
        <v>3114</v>
      </c>
      <c r="C224" s="550">
        <v>548.7</v>
      </c>
    </row>
    <row r="225" spans="1:3" s="544" customFormat="1" ht="11.25">
      <c r="A225" s="548" t="s">
        <v>1691</v>
      </c>
      <c r="B225" s="549" t="s">
        <v>3114</v>
      </c>
      <c r="C225" s="550">
        <v>548.7</v>
      </c>
    </row>
    <row r="226" spans="1:3" s="544" customFormat="1" ht="11.25">
      <c r="A226" s="548" t="s">
        <v>5800</v>
      </c>
      <c r="B226" s="549" t="s">
        <v>3114</v>
      </c>
      <c r="C226" s="550">
        <v>548.7</v>
      </c>
    </row>
    <row r="227" spans="1:3" s="544" customFormat="1" ht="11.25">
      <c r="A227" s="548" t="s">
        <v>1692</v>
      </c>
      <c r="B227" s="549" t="s">
        <v>3114</v>
      </c>
      <c r="C227" s="550">
        <v>548.7</v>
      </c>
    </row>
    <row r="228" spans="1:3" s="544" customFormat="1" ht="11.25">
      <c r="A228" s="548" t="s">
        <v>1693</v>
      </c>
      <c r="B228" s="549" t="s">
        <v>3114</v>
      </c>
      <c r="C228" s="550">
        <v>548.7</v>
      </c>
    </row>
    <row r="229" spans="1:3" s="544" customFormat="1" ht="11.25">
      <c r="A229" s="548" t="s">
        <v>1694</v>
      </c>
      <c r="B229" s="549" t="s">
        <v>3114</v>
      </c>
      <c r="C229" s="550">
        <v>548.7</v>
      </c>
    </row>
    <row r="230" spans="1:3" s="544" customFormat="1" ht="11.25">
      <c r="A230" s="548" t="s">
        <v>1695</v>
      </c>
      <c r="B230" s="549" t="s">
        <v>3114</v>
      </c>
      <c r="C230" s="550">
        <v>548.7</v>
      </c>
    </row>
    <row r="231" spans="1:3" s="544" customFormat="1" ht="11.25">
      <c r="A231" s="548" t="s">
        <v>5801</v>
      </c>
      <c r="B231" s="549" t="s">
        <v>3114</v>
      </c>
      <c r="C231" s="550">
        <v>548.7</v>
      </c>
    </row>
    <row r="232" spans="1:3" s="544" customFormat="1" ht="11.25">
      <c r="A232" s="548" t="s">
        <v>5802</v>
      </c>
      <c r="B232" s="549" t="s">
        <v>3114</v>
      </c>
      <c r="C232" s="550">
        <v>142.81</v>
      </c>
    </row>
    <row r="233" spans="1:3" s="544" customFormat="1" ht="11.25">
      <c r="A233" s="548" t="s">
        <v>974</v>
      </c>
      <c r="B233" s="549" t="s">
        <v>3114</v>
      </c>
      <c r="C233" s="550">
        <v>389.21</v>
      </c>
    </row>
    <row r="234" spans="1:3" s="544" customFormat="1" ht="11.25">
      <c r="A234" s="548" t="s">
        <v>975</v>
      </c>
      <c r="B234" s="549" t="s">
        <v>3114</v>
      </c>
      <c r="C234" s="550">
        <v>489.65</v>
      </c>
    </row>
    <row r="235" spans="1:3" s="544" customFormat="1" ht="11.25">
      <c r="A235" s="548" t="s">
        <v>5803</v>
      </c>
      <c r="B235" s="549" t="s">
        <v>3114</v>
      </c>
      <c r="C235" s="550">
        <v>169.49</v>
      </c>
    </row>
    <row r="236" spans="1:3" s="544" customFormat="1" ht="12" thickBot="1">
      <c r="A236" s="560" t="s">
        <v>5804</v>
      </c>
      <c r="B236" s="561" t="s">
        <v>3114</v>
      </c>
      <c r="C236" s="562">
        <v>264.5</v>
      </c>
    </row>
    <row r="237" spans="1:3" s="544" customFormat="1" ht="12" thickBot="1">
      <c r="A237" s="746" t="s">
        <v>4911</v>
      </c>
      <c r="B237" s="747"/>
      <c r="C237" s="748"/>
    </row>
    <row r="238" spans="1:3" s="544" customFormat="1" ht="11.25">
      <c r="A238" s="557" t="s">
        <v>4912</v>
      </c>
      <c r="B238" s="558" t="s">
        <v>3114</v>
      </c>
      <c r="C238" s="559">
        <v>1398.65</v>
      </c>
    </row>
    <row r="239" spans="1:3" s="544" customFormat="1" ht="11.25">
      <c r="A239" s="548" t="s">
        <v>4915</v>
      </c>
      <c r="B239" s="549" t="s">
        <v>3114</v>
      </c>
      <c r="C239" s="550">
        <v>788.35</v>
      </c>
    </row>
    <row r="240" spans="1:3" s="544" customFormat="1" ht="11.25">
      <c r="A240" s="548" t="s">
        <v>4916</v>
      </c>
      <c r="B240" s="549" t="s">
        <v>3114</v>
      </c>
      <c r="C240" s="550">
        <v>844.29</v>
      </c>
    </row>
    <row r="241" spans="1:3" s="544" customFormat="1" ht="11.25">
      <c r="A241" s="548" t="s">
        <v>4917</v>
      </c>
      <c r="B241" s="549" t="s">
        <v>3114</v>
      </c>
      <c r="C241" s="550">
        <v>898.45</v>
      </c>
    </row>
    <row r="242" spans="1:3" s="544" customFormat="1" ht="11.25">
      <c r="A242" s="548" t="s">
        <v>4918</v>
      </c>
      <c r="B242" s="549" t="s">
        <v>3114</v>
      </c>
      <c r="C242" s="550">
        <v>954.21</v>
      </c>
    </row>
    <row r="243" spans="1:3" s="544" customFormat="1" ht="11.25">
      <c r="A243" s="548" t="s">
        <v>4913</v>
      </c>
      <c r="B243" s="549" t="s">
        <v>3114</v>
      </c>
      <c r="C243" s="550">
        <v>712.07</v>
      </c>
    </row>
    <row r="244" spans="1:3" s="544" customFormat="1" ht="11.25">
      <c r="A244" s="548" t="s">
        <v>4914</v>
      </c>
      <c r="B244" s="549" t="s">
        <v>3114</v>
      </c>
      <c r="C244" s="550">
        <v>735.96</v>
      </c>
    </row>
    <row r="245" spans="1:3" s="544" customFormat="1" ht="11.25">
      <c r="A245" s="548" t="s">
        <v>4921</v>
      </c>
      <c r="B245" s="549" t="s">
        <v>3114</v>
      </c>
      <c r="C245" s="550">
        <v>956.69</v>
      </c>
    </row>
    <row r="246" spans="1:3" s="544" customFormat="1" ht="11.25">
      <c r="A246" s="548" t="s">
        <v>4919</v>
      </c>
      <c r="B246" s="549" t="s">
        <v>3114</v>
      </c>
      <c r="C246" s="550">
        <v>956.69</v>
      </c>
    </row>
    <row r="247" spans="1:3" s="544" customFormat="1" ht="11.25">
      <c r="A247" s="548" t="s">
        <v>4920</v>
      </c>
      <c r="B247" s="549" t="s">
        <v>3114</v>
      </c>
      <c r="C247" s="550">
        <v>956.69</v>
      </c>
    </row>
    <row r="248" spans="1:3" s="544" customFormat="1" ht="11.25">
      <c r="A248" s="548" t="s">
        <v>4924</v>
      </c>
      <c r="B248" s="549" t="s">
        <v>3114</v>
      </c>
      <c r="C248" s="550">
        <v>1899.8</v>
      </c>
    </row>
    <row r="249" spans="1:3" s="544" customFormat="1" ht="11.25">
      <c r="A249" s="548" t="s">
        <v>5794</v>
      </c>
      <c r="B249" s="549" t="s">
        <v>3114</v>
      </c>
      <c r="C249" s="550">
        <v>1949.36</v>
      </c>
    </row>
    <row r="250" spans="1:3" s="544" customFormat="1" ht="11.25">
      <c r="A250" s="548" t="s">
        <v>5795</v>
      </c>
      <c r="B250" s="549" t="s">
        <v>3114</v>
      </c>
      <c r="C250" s="550">
        <v>1980.04</v>
      </c>
    </row>
    <row r="251" spans="1:3" s="544" customFormat="1" ht="11.25">
      <c r="A251" s="548" t="s">
        <v>4922</v>
      </c>
      <c r="B251" s="549" t="s">
        <v>3114</v>
      </c>
      <c r="C251" s="550">
        <v>1790.06</v>
      </c>
    </row>
    <row r="252" spans="1:3" s="544" customFormat="1" ht="12" thickBot="1">
      <c r="A252" s="560" t="s">
        <v>4923</v>
      </c>
      <c r="B252" s="561" t="s">
        <v>3114</v>
      </c>
      <c r="C252" s="562">
        <v>1850.24</v>
      </c>
    </row>
    <row r="253" spans="1:3" s="544" customFormat="1" ht="12" thickBot="1">
      <c r="A253" s="746" t="s">
        <v>976</v>
      </c>
      <c r="B253" s="747"/>
      <c r="C253" s="748"/>
    </row>
    <row r="254" spans="1:3" s="544" customFormat="1" ht="11.25">
      <c r="A254" s="557" t="s">
        <v>977</v>
      </c>
      <c r="B254" s="558" t="s">
        <v>3114</v>
      </c>
      <c r="C254" s="559">
        <v>12249.58</v>
      </c>
    </row>
    <row r="255" spans="1:3" s="544" customFormat="1" ht="11.25">
      <c r="A255" s="548" t="s">
        <v>978</v>
      </c>
      <c r="B255" s="549" t="s">
        <v>3114</v>
      </c>
      <c r="C255" s="550">
        <v>12249.58</v>
      </c>
    </row>
    <row r="256" spans="1:3" s="544" customFormat="1" ht="11.25">
      <c r="A256" s="548" t="s">
        <v>979</v>
      </c>
      <c r="B256" s="549" t="s">
        <v>3114</v>
      </c>
      <c r="C256" s="550">
        <v>6399.14</v>
      </c>
    </row>
    <row r="257" spans="1:3" s="544" customFormat="1" ht="11.25">
      <c r="A257" s="548" t="s">
        <v>980</v>
      </c>
      <c r="B257" s="549" t="s">
        <v>3114</v>
      </c>
      <c r="C257" s="550">
        <v>13650.24</v>
      </c>
    </row>
    <row r="258" spans="1:3" s="544" customFormat="1" ht="11.25">
      <c r="A258" s="548" t="s">
        <v>981</v>
      </c>
      <c r="B258" s="549" t="s">
        <v>3114</v>
      </c>
      <c r="C258" s="550">
        <v>13650.24</v>
      </c>
    </row>
    <row r="259" spans="1:3" s="544" customFormat="1" ht="11.25">
      <c r="A259" s="548" t="s">
        <v>982</v>
      </c>
      <c r="B259" s="549" t="s">
        <v>3114</v>
      </c>
      <c r="C259" s="550">
        <v>10425.3</v>
      </c>
    </row>
    <row r="260" spans="1:3" s="544" customFormat="1" ht="11.25">
      <c r="A260" s="548" t="s">
        <v>983</v>
      </c>
      <c r="B260" s="549" t="s">
        <v>3114</v>
      </c>
      <c r="C260" s="550">
        <v>16617.94</v>
      </c>
    </row>
    <row r="261" spans="1:3" s="544" customFormat="1" ht="11.25">
      <c r="A261" s="548" t="s">
        <v>984</v>
      </c>
      <c r="B261" s="549" t="s">
        <v>3114</v>
      </c>
      <c r="C261" s="550">
        <v>16617.94</v>
      </c>
    </row>
    <row r="262" spans="1:3" s="544" customFormat="1" ht="11.25">
      <c r="A262" s="548" t="s">
        <v>985</v>
      </c>
      <c r="B262" s="549" t="s">
        <v>3114</v>
      </c>
      <c r="C262" s="550">
        <v>22685.5</v>
      </c>
    </row>
    <row r="263" spans="1:3" s="544" customFormat="1" ht="11.25">
      <c r="A263" s="548" t="s">
        <v>986</v>
      </c>
      <c r="B263" s="549" t="s">
        <v>3114</v>
      </c>
      <c r="C263" s="550">
        <v>22685.5</v>
      </c>
    </row>
    <row r="264" spans="1:3" s="544" customFormat="1" ht="11.25">
      <c r="A264" s="548" t="s">
        <v>987</v>
      </c>
      <c r="B264" s="549" t="s">
        <v>3114</v>
      </c>
      <c r="C264" s="550">
        <v>38075.06</v>
      </c>
    </row>
    <row r="265" spans="1:3" s="544" customFormat="1" ht="11.25">
      <c r="A265" s="548" t="s">
        <v>988</v>
      </c>
      <c r="B265" s="549" t="s">
        <v>3114</v>
      </c>
      <c r="C265" s="550">
        <v>38350</v>
      </c>
    </row>
    <row r="266" spans="1:3" s="544" customFormat="1" ht="11.25">
      <c r="A266" s="548" t="s">
        <v>989</v>
      </c>
      <c r="B266" s="549" t="s">
        <v>3114</v>
      </c>
      <c r="C266" s="550">
        <v>16681.66</v>
      </c>
    </row>
    <row r="267" spans="1:3" s="544" customFormat="1" ht="11.25">
      <c r="A267" s="548" t="s">
        <v>990</v>
      </c>
      <c r="B267" s="549" t="s">
        <v>3114</v>
      </c>
      <c r="C267" s="550">
        <v>16681.66</v>
      </c>
    </row>
    <row r="268" spans="1:3" s="544" customFormat="1" ht="11.25">
      <c r="A268" s="548" t="s">
        <v>991</v>
      </c>
      <c r="B268" s="549" t="s">
        <v>3114</v>
      </c>
      <c r="C268" s="550">
        <v>17368.42</v>
      </c>
    </row>
    <row r="269" spans="1:3" s="544" customFormat="1" ht="11.25">
      <c r="A269" s="548" t="s">
        <v>992</v>
      </c>
      <c r="B269" s="549" t="s">
        <v>3114</v>
      </c>
      <c r="C269" s="550">
        <v>17368.42</v>
      </c>
    </row>
    <row r="270" spans="1:3" s="544" customFormat="1" ht="11.25">
      <c r="A270" s="548" t="s">
        <v>993</v>
      </c>
      <c r="B270" s="549" t="s">
        <v>3114</v>
      </c>
      <c r="C270" s="550">
        <v>19895.98</v>
      </c>
    </row>
    <row r="271" spans="1:3" s="544" customFormat="1" ht="12" thickBot="1">
      <c r="A271" s="560" t="s">
        <v>994</v>
      </c>
      <c r="B271" s="561" t="s">
        <v>3114</v>
      </c>
      <c r="C271" s="562">
        <v>19895.98</v>
      </c>
    </row>
    <row r="272" spans="1:3" s="544" customFormat="1" ht="12" thickBot="1">
      <c r="A272" s="746" t="s">
        <v>995</v>
      </c>
      <c r="B272" s="747"/>
      <c r="C272" s="748"/>
    </row>
    <row r="273" spans="1:3" s="544" customFormat="1" ht="11.25">
      <c r="A273" s="557" t="s">
        <v>996</v>
      </c>
      <c r="B273" s="558" t="s">
        <v>3114</v>
      </c>
      <c r="C273" s="559">
        <v>3528.2</v>
      </c>
    </row>
    <row r="274" spans="1:3" s="544" customFormat="1" ht="12" thickBot="1">
      <c r="A274" s="560" t="s">
        <v>997</v>
      </c>
      <c r="B274" s="561" t="s">
        <v>3114</v>
      </c>
      <c r="C274" s="562">
        <v>3528.2</v>
      </c>
    </row>
    <row r="275" spans="1:3" s="544" customFormat="1" ht="12" thickBot="1">
      <c r="A275" s="746" t="s">
        <v>4989</v>
      </c>
      <c r="B275" s="747"/>
      <c r="C275" s="748"/>
    </row>
    <row r="276" spans="1:3" s="544" customFormat="1" ht="12" thickBot="1">
      <c r="A276" s="554" t="s">
        <v>4990</v>
      </c>
      <c r="B276" s="555" t="s">
        <v>3114</v>
      </c>
      <c r="C276" s="556">
        <v>650.18</v>
      </c>
    </row>
    <row r="277" spans="1:3" s="544" customFormat="1" ht="12" thickBot="1">
      <c r="A277" s="746" t="s">
        <v>4991</v>
      </c>
      <c r="B277" s="747"/>
      <c r="C277" s="748"/>
    </row>
    <row r="278" spans="1:3" s="544" customFormat="1" ht="11.25">
      <c r="A278" s="557" t="s">
        <v>4992</v>
      </c>
      <c r="B278" s="558" t="s">
        <v>3114</v>
      </c>
      <c r="C278" s="559">
        <v>433.06</v>
      </c>
    </row>
    <row r="279" spans="1:3" s="544" customFormat="1" ht="11.25">
      <c r="A279" s="548" t="s">
        <v>4993</v>
      </c>
      <c r="B279" s="549" t="s">
        <v>3114</v>
      </c>
      <c r="C279" s="550">
        <v>446.04</v>
      </c>
    </row>
    <row r="280" spans="1:3" s="544" customFormat="1" ht="12" thickBot="1">
      <c r="A280" s="560" t="s">
        <v>4994</v>
      </c>
      <c r="B280" s="561" t="s">
        <v>3114</v>
      </c>
      <c r="C280" s="562">
        <v>582.62</v>
      </c>
    </row>
    <row r="281" spans="1:3" s="544" customFormat="1" ht="12" thickBot="1">
      <c r="A281" s="746" t="s">
        <v>998</v>
      </c>
      <c r="B281" s="747"/>
      <c r="C281" s="748"/>
    </row>
    <row r="282" spans="1:3" s="544" customFormat="1" ht="12" thickBot="1">
      <c r="A282" s="554" t="s">
        <v>2463</v>
      </c>
      <c r="B282" s="555" t="s">
        <v>2464</v>
      </c>
      <c r="C282" s="556">
        <v>411.17</v>
      </c>
    </row>
    <row r="283" spans="1:3" s="544" customFormat="1" ht="12" thickBot="1">
      <c r="A283" s="746" t="s">
        <v>999</v>
      </c>
      <c r="B283" s="747"/>
      <c r="C283" s="748"/>
    </row>
    <row r="284" spans="1:3" s="544" customFormat="1" ht="12" thickBot="1">
      <c r="A284" s="554" t="s">
        <v>4725</v>
      </c>
      <c r="B284" s="555" t="s">
        <v>2464</v>
      </c>
      <c r="C284" s="556">
        <v>624.22</v>
      </c>
    </row>
    <row r="285" spans="1:3" s="544" customFormat="1" ht="12" thickBot="1">
      <c r="A285" s="746" t="s">
        <v>5542</v>
      </c>
      <c r="B285" s="747"/>
      <c r="C285" s="748"/>
    </row>
    <row r="286" spans="1:3" s="544" customFormat="1" ht="11.25">
      <c r="A286" s="557" t="s">
        <v>5543</v>
      </c>
      <c r="B286" s="558" t="s">
        <v>3114</v>
      </c>
      <c r="C286" s="559">
        <v>868.48</v>
      </c>
    </row>
    <row r="287" spans="1:3" s="544" customFormat="1" ht="11.25">
      <c r="A287" s="548" t="s">
        <v>5544</v>
      </c>
      <c r="B287" s="549" t="s">
        <v>3114</v>
      </c>
      <c r="C287" s="550">
        <v>1234.87</v>
      </c>
    </row>
    <row r="288" spans="1:3" s="544" customFormat="1" ht="12" thickBot="1">
      <c r="A288" s="560" t="s">
        <v>5545</v>
      </c>
      <c r="B288" s="561" t="s">
        <v>3114</v>
      </c>
      <c r="C288" s="562">
        <v>1038.45</v>
      </c>
    </row>
    <row r="289" spans="1:3" s="544" customFormat="1" ht="12" thickBot="1">
      <c r="A289" s="746" t="s">
        <v>5528</v>
      </c>
      <c r="B289" s="747"/>
      <c r="C289" s="748"/>
    </row>
    <row r="290" spans="1:3" s="544" customFormat="1" ht="11.25">
      <c r="A290" s="557" t="s">
        <v>5529</v>
      </c>
      <c r="B290" s="558" t="s">
        <v>3114</v>
      </c>
      <c r="C290" s="559">
        <v>281.43</v>
      </c>
    </row>
    <row r="291" spans="1:3" s="544" customFormat="1" ht="11.25">
      <c r="A291" s="548" t="s">
        <v>5533</v>
      </c>
      <c r="B291" s="549" t="s">
        <v>3114</v>
      </c>
      <c r="C291" s="550">
        <v>281.43</v>
      </c>
    </row>
    <row r="292" spans="1:3" s="544" customFormat="1" ht="11.25">
      <c r="A292" s="548" t="s">
        <v>5538</v>
      </c>
      <c r="B292" s="549" t="s">
        <v>3114</v>
      </c>
      <c r="C292" s="550">
        <v>230.1</v>
      </c>
    </row>
    <row r="293" spans="1:3" s="544" customFormat="1" ht="11.25">
      <c r="A293" s="548" t="s">
        <v>5541</v>
      </c>
      <c r="B293" s="549" t="s">
        <v>3114</v>
      </c>
      <c r="C293" s="550">
        <v>312.11</v>
      </c>
    </row>
    <row r="294" spans="1:3" s="544" customFormat="1" ht="12" thickBot="1">
      <c r="A294" s="560" t="s">
        <v>1895</v>
      </c>
      <c r="B294" s="561" t="s">
        <v>3114</v>
      </c>
      <c r="C294" s="562">
        <v>944</v>
      </c>
    </row>
    <row r="295" spans="1:3" s="544" customFormat="1" ht="12" thickBot="1">
      <c r="A295" s="746" t="s">
        <v>2727</v>
      </c>
      <c r="B295" s="747"/>
      <c r="C295" s="748"/>
    </row>
    <row r="296" spans="1:3" s="544" customFormat="1" ht="11.25">
      <c r="A296" s="557" t="s">
        <v>1000</v>
      </c>
      <c r="B296" s="558" t="s">
        <v>3114</v>
      </c>
      <c r="C296" s="559">
        <v>60.18</v>
      </c>
    </row>
    <row r="297" spans="1:3" s="544" customFormat="1" ht="11.25">
      <c r="A297" s="548" t="s">
        <v>1001</v>
      </c>
      <c r="B297" s="549" t="s">
        <v>3114</v>
      </c>
      <c r="C297" s="550">
        <v>2149.96</v>
      </c>
    </row>
    <row r="298" spans="1:3" s="544" customFormat="1" ht="11.25">
      <c r="A298" s="548" t="s">
        <v>1002</v>
      </c>
      <c r="B298" s="549" t="s">
        <v>3114</v>
      </c>
      <c r="C298" s="550">
        <v>2179.46</v>
      </c>
    </row>
    <row r="299" spans="1:3" s="544" customFormat="1" ht="11.25">
      <c r="A299" s="548" t="s">
        <v>5546</v>
      </c>
      <c r="B299" s="549" t="s">
        <v>3114</v>
      </c>
      <c r="C299" s="550"/>
    </row>
    <row r="300" spans="1:3" s="544" customFormat="1" ht="11.25">
      <c r="A300" s="548" t="s">
        <v>5547</v>
      </c>
      <c r="B300" s="549" t="s">
        <v>3114</v>
      </c>
      <c r="C300" s="550"/>
    </row>
    <row r="301" spans="1:3" s="544" customFormat="1" ht="11.25">
      <c r="A301" s="548" t="s">
        <v>5548</v>
      </c>
      <c r="B301" s="549" t="s">
        <v>3114</v>
      </c>
      <c r="C301" s="550"/>
    </row>
    <row r="302" spans="1:3" s="544" customFormat="1" ht="11.25">
      <c r="A302" s="548" t="s">
        <v>5549</v>
      </c>
      <c r="B302" s="549" t="s">
        <v>3114</v>
      </c>
      <c r="C302" s="550"/>
    </row>
    <row r="303" spans="1:3" s="544" customFormat="1" ht="11.25">
      <c r="A303" s="548" t="s">
        <v>5550</v>
      </c>
      <c r="B303" s="549" t="s">
        <v>3114</v>
      </c>
      <c r="C303" s="550"/>
    </row>
    <row r="304" spans="1:3" s="544" customFormat="1" ht="11.25">
      <c r="A304" s="548" t="s">
        <v>5551</v>
      </c>
      <c r="B304" s="549" t="s">
        <v>3114</v>
      </c>
      <c r="C304" s="550"/>
    </row>
    <row r="305" spans="1:3" s="544" customFormat="1" ht="11.25">
      <c r="A305" s="548" t="s">
        <v>5552</v>
      </c>
      <c r="B305" s="549" t="s">
        <v>3114</v>
      </c>
      <c r="C305" s="550"/>
    </row>
    <row r="306" spans="1:3" s="544" customFormat="1" ht="11.25">
      <c r="A306" s="548" t="s">
        <v>5553</v>
      </c>
      <c r="B306" s="549" t="s">
        <v>3114</v>
      </c>
      <c r="C306" s="550"/>
    </row>
    <row r="307" spans="1:3" s="544" customFormat="1" ht="11.25">
      <c r="A307" s="548" t="s">
        <v>5554</v>
      </c>
      <c r="B307" s="549" t="s">
        <v>3114</v>
      </c>
      <c r="C307" s="550"/>
    </row>
    <row r="308" spans="1:3" s="544" customFormat="1" ht="11.25">
      <c r="A308" s="548" t="s">
        <v>5555</v>
      </c>
      <c r="B308" s="549" t="s">
        <v>3114</v>
      </c>
      <c r="C308" s="550"/>
    </row>
    <row r="309" spans="1:3" s="544" customFormat="1" ht="11.25">
      <c r="A309" s="548" t="s">
        <v>5556</v>
      </c>
      <c r="B309" s="549" t="s">
        <v>3114</v>
      </c>
      <c r="C309" s="550"/>
    </row>
    <row r="310" spans="1:3" s="544" customFormat="1" ht="11.25">
      <c r="A310" s="548" t="s">
        <v>5557</v>
      </c>
      <c r="B310" s="549" t="s">
        <v>3114</v>
      </c>
      <c r="C310" s="550"/>
    </row>
    <row r="311" spans="1:3" s="544" customFormat="1" ht="11.25">
      <c r="A311" s="548" t="s">
        <v>5816</v>
      </c>
      <c r="B311" s="549" t="s">
        <v>3114</v>
      </c>
      <c r="C311" s="550"/>
    </row>
    <row r="312" spans="1:3" s="544" customFormat="1" ht="11.25">
      <c r="A312" s="548" t="s">
        <v>5817</v>
      </c>
      <c r="B312" s="549" t="s">
        <v>3114</v>
      </c>
      <c r="C312" s="550"/>
    </row>
    <row r="313" spans="1:3" s="544" customFormat="1" ht="11.25">
      <c r="A313" s="548" t="s">
        <v>5818</v>
      </c>
      <c r="B313" s="549" t="s">
        <v>3114</v>
      </c>
      <c r="C313" s="550"/>
    </row>
    <row r="314" spans="1:3" s="544" customFormat="1" ht="11.25">
      <c r="A314" s="548" t="s">
        <v>5819</v>
      </c>
      <c r="B314" s="549" t="s">
        <v>3114</v>
      </c>
      <c r="C314" s="550"/>
    </row>
    <row r="315" spans="1:3" s="544" customFormat="1" ht="11.25">
      <c r="A315" s="548" t="s">
        <v>5820</v>
      </c>
      <c r="B315" s="549" t="s">
        <v>3114</v>
      </c>
      <c r="C315" s="550"/>
    </row>
    <row r="316" spans="1:3" s="544" customFormat="1" ht="11.25">
      <c r="A316" s="548" t="s">
        <v>5821</v>
      </c>
      <c r="B316" s="549" t="s">
        <v>3114</v>
      </c>
      <c r="C316" s="550"/>
    </row>
    <row r="317" spans="1:3" s="544" customFormat="1" ht="11.25">
      <c r="A317" s="548" t="s">
        <v>2810</v>
      </c>
      <c r="B317" s="549" t="s">
        <v>3114</v>
      </c>
      <c r="C317" s="550"/>
    </row>
    <row r="318" spans="1:3" s="544" customFormat="1" ht="11.25">
      <c r="A318" s="548" t="s">
        <v>2811</v>
      </c>
      <c r="B318" s="549" t="s">
        <v>3114</v>
      </c>
      <c r="C318" s="550"/>
    </row>
    <row r="319" spans="1:3" s="544" customFormat="1" ht="11.25">
      <c r="A319" s="548" t="s">
        <v>2812</v>
      </c>
      <c r="B319" s="549" t="s">
        <v>3114</v>
      </c>
      <c r="C319" s="550"/>
    </row>
    <row r="320" spans="1:3" s="544" customFormat="1" ht="11.25">
      <c r="A320" s="548" t="s">
        <v>4987</v>
      </c>
      <c r="B320" s="549" t="s">
        <v>3114</v>
      </c>
      <c r="C320" s="550"/>
    </row>
    <row r="321" spans="1:3" s="544" customFormat="1" ht="11.25">
      <c r="A321" s="548" t="s">
        <v>4988</v>
      </c>
      <c r="B321" s="549" t="s">
        <v>3114</v>
      </c>
      <c r="C321" s="550"/>
    </row>
    <row r="322" spans="1:3" s="544" customFormat="1" ht="11.25">
      <c r="A322" s="548" t="s">
        <v>1003</v>
      </c>
      <c r="B322" s="549" t="s">
        <v>3114</v>
      </c>
      <c r="C322" s="550">
        <v>213.58</v>
      </c>
    </row>
    <row r="323" spans="1:3" s="544" customFormat="1" ht="11.25">
      <c r="A323" s="548" t="s">
        <v>1004</v>
      </c>
      <c r="B323" s="549" t="s">
        <v>3114</v>
      </c>
      <c r="C323" s="550">
        <v>220.66</v>
      </c>
    </row>
    <row r="324" spans="1:3" s="544" customFormat="1" ht="11.25">
      <c r="A324" s="548" t="s">
        <v>1005</v>
      </c>
      <c r="B324" s="549" t="s">
        <v>3114</v>
      </c>
      <c r="C324" s="550">
        <v>41.3</v>
      </c>
    </row>
    <row r="325" spans="1:3" s="544" customFormat="1" ht="11.25">
      <c r="A325" s="548" t="s">
        <v>1006</v>
      </c>
      <c r="B325" s="549" t="s">
        <v>2729</v>
      </c>
      <c r="C325" s="550">
        <v>50</v>
      </c>
    </row>
    <row r="326" spans="1:3" s="544" customFormat="1" ht="11.25">
      <c r="A326" s="548" t="s">
        <v>1007</v>
      </c>
      <c r="B326" s="549" t="s">
        <v>3114</v>
      </c>
      <c r="C326" s="550">
        <v>280</v>
      </c>
    </row>
    <row r="327" spans="1:3" s="544" customFormat="1" ht="11.25">
      <c r="A327" s="548" t="s">
        <v>1008</v>
      </c>
      <c r="B327" s="549" t="s">
        <v>3114</v>
      </c>
      <c r="C327" s="550">
        <v>358.72</v>
      </c>
    </row>
    <row r="328" spans="1:3" s="544" customFormat="1" ht="12" thickBot="1">
      <c r="A328" s="560" t="s">
        <v>1009</v>
      </c>
      <c r="B328" s="561" t="s">
        <v>3114</v>
      </c>
      <c r="C328" s="562">
        <v>513.3</v>
      </c>
    </row>
    <row r="329" spans="1:3" s="544" customFormat="1" ht="12" thickBot="1">
      <c r="A329" s="746" t="s">
        <v>4902</v>
      </c>
      <c r="B329" s="747"/>
      <c r="C329" s="748"/>
    </row>
    <row r="330" spans="1:3" s="544" customFormat="1" ht="11.25">
      <c r="A330" s="557" t="s">
        <v>2813</v>
      </c>
      <c r="B330" s="558" t="s">
        <v>3114</v>
      </c>
      <c r="C330" s="559"/>
    </row>
    <row r="331" spans="1:3" s="544" customFormat="1" ht="11.25">
      <c r="A331" s="548" t="s">
        <v>2814</v>
      </c>
      <c r="B331" s="549" t="s">
        <v>3114</v>
      </c>
      <c r="C331" s="550"/>
    </row>
    <row r="332" spans="1:3" s="176" customFormat="1" ht="11.25">
      <c r="A332" s="548" t="s">
        <v>2815</v>
      </c>
      <c r="B332" s="549" t="s">
        <v>3114</v>
      </c>
      <c r="C332" s="550"/>
    </row>
    <row r="333" spans="1:3" s="176" customFormat="1" ht="11.25">
      <c r="A333" s="548" t="s">
        <v>2816</v>
      </c>
      <c r="B333" s="549" t="s">
        <v>3114</v>
      </c>
      <c r="C333" s="550"/>
    </row>
    <row r="334" spans="1:3" s="563" customFormat="1" ht="13.5" thickBot="1">
      <c r="A334" s="560" t="s">
        <v>2817</v>
      </c>
      <c r="B334" s="561" t="s">
        <v>3114</v>
      </c>
      <c r="C334" s="562"/>
    </row>
    <row r="335" spans="1:3" s="563" customFormat="1" ht="13.5" thickBot="1">
      <c r="A335" s="746" t="s">
        <v>5833</v>
      </c>
      <c r="B335" s="747"/>
      <c r="C335" s="748"/>
    </row>
    <row r="336" spans="1:3" s="563" customFormat="1" ht="13.5" thickBot="1">
      <c r="A336" s="554" t="s">
        <v>4719</v>
      </c>
      <c r="B336" s="555" t="s">
        <v>3114</v>
      </c>
      <c r="C336" s="556">
        <v>11299.68</v>
      </c>
    </row>
    <row r="337" spans="1:3" s="563" customFormat="1" ht="13.5" thickBot="1">
      <c r="A337" s="746" t="s">
        <v>1010</v>
      </c>
      <c r="B337" s="747"/>
      <c r="C337" s="748"/>
    </row>
    <row r="338" spans="1:3" s="563" customFormat="1" ht="13.5" thickBot="1">
      <c r="A338" s="564" t="s">
        <v>1011</v>
      </c>
      <c r="B338" s="565" t="s">
        <v>3114</v>
      </c>
      <c r="C338" s="566">
        <v>20.06</v>
      </c>
    </row>
  </sheetData>
  <sheetProtection/>
  <mergeCells count="33">
    <mergeCell ref="A1:C1"/>
    <mergeCell ref="A55:C55"/>
    <mergeCell ref="A62:C62"/>
    <mergeCell ref="A67:C67"/>
    <mergeCell ref="A2:C2"/>
    <mergeCell ref="A7:C7"/>
    <mergeCell ref="A16:C16"/>
    <mergeCell ref="A18:C18"/>
    <mergeCell ref="A184:C184"/>
    <mergeCell ref="A191:C191"/>
    <mergeCell ref="A80:C80"/>
    <mergeCell ref="A23:C23"/>
    <mergeCell ref="A25:C25"/>
    <mergeCell ref="A30:C30"/>
    <mergeCell ref="A125:C125"/>
    <mergeCell ref="A147:C147"/>
    <mergeCell ref="A237:C237"/>
    <mergeCell ref="A253:C253"/>
    <mergeCell ref="A272:C272"/>
    <mergeCell ref="A275:C275"/>
    <mergeCell ref="A199:C199"/>
    <mergeCell ref="A202:C202"/>
    <mergeCell ref="A205:C205"/>
    <mergeCell ref="A215:C215"/>
    <mergeCell ref="A277:C277"/>
    <mergeCell ref="A281:C281"/>
    <mergeCell ref="A337:C337"/>
    <mergeCell ref="A289:C289"/>
    <mergeCell ref="A295:C295"/>
    <mergeCell ref="A329:C329"/>
    <mergeCell ref="A335:C335"/>
    <mergeCell ref="A283:C283"/>
    <mergeCell ref="A285:C285"/>
  </mergeCells>
  <printOptions/>
  <pageMargins left="0.7874015748031497" right="0.2362204724409449" top="0.31" bottom="0.29" header="0.2362204724409449" footer="0.35433070866141736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55"/>
  <sheetViews>
    <sheetView zoomScalePageLayoutView="0" workbookViewId="0" topLeftCell="A73">
      <selection activeCell="I4" sqref="I4"/>
    </sheetView>
  </sheetViews>
  <sheetFormatPr defaultColWidth="9.125" defaultRowHeight="12.75"/>
  <cols>
    <col min="1" max="1" width="64.375" style="48" customWidth="1"/>
    <col min="2" max="2" width="12.00390625" style="48" customWidth="1"/>
    <col min="3" max="16384" width="9.125" style="48" customWidth="1"/>
  </cols>
  <sheetData>
    <row r="1" spans="1:2" s="42" customFormat="1" ht="18.75" thickBot="1">
      <c r="A1" s="754" t="s">
        <v>4347</v>
      </c>
      <c r="B1" s="755"/>
    </row>
    <row r="2" spans="1:2" s="45" customFormat="1" ht="34.5" customHeight="1">
      <c r="A2" s="50" t="s">
        <v>3109</v>
      </c>
      <c r="B2" s="51" t="s">
        <v>3110</v>
      </c>
    </row>
    <row r="3" spans="1:2" s="46" customFormat="1" ht="11.25">
      <c r="A3" s="52" t="s">
        <v>5848</v>
      </c>
      <c r="B3" s="53"/>
    </row>
    <row r="4" spans="1:2" s="46" customFormat="1" ht="11.25">
      <c r="A4" s="54" t="s">
        <v>5849</v>
      </c>
      <c r="B4" s="53" t="s">
        <v>3114</v>
      </c>
    </row>
    <row r="5" spans="1:2" s="46" customFormat="1" ht="11.25">
      <c r="A5" s="54" t="s">
        <v>3701</v>
      </c>
      <c r="B5" s="53" t="s">
        <v>3114</v>
      </c>
    </row>
    <row r="6" spans="1:2" s="46" customFormat="1" ht="11.25">
      <c r="A6" s="54" t="s">
        <v>3702</v>
      </c>
      <c r="B6" s="53" t="s">
        <v>3114</v>
      </c>
    </row>
    <row r="7" spans="1:2" s="46" customFormat="1" ht="11.25">
      <c r="A7" s="54" t="s">
        <v>3703</v>
      </c>
      <c r="B7" s="53" t="s">
        <v>3114</v>
      </c>
    </row>
    <row r="8" spans="1:2" s="46" customFormat="1" ht="11.25">
      <c r="A8" s="54" t="s">
        <v>3704</v>
      </c>
      <c r="B8" s="53" t="s">
        <v>3114</v>
      </c>
    </row>
    <row r="9" spans="1:2" s="46" customFormat="1" ht="11.25">
      <c r="A9" s="54" t="s">
        <v>3705</v>
      </c>
      <c r="B9" s="53" t="s">
        <v>3114</v>
      </c>
    </row>
    <row r="10" spans="1:2" s="46" customFormat="1" ht="11.25">
      <c r="A10" s="54" t="s">
        <v>3706</v>
      </c>
      <c r="B10" s="53" t="s">
        <v>3114</v>
      </c>
    </row>
    <row r="11" spans="1:2" s="46" customFormat="1" ht="11.25">
      <c r="A11" s="54" t="s">
        <v>3707</v>
      </c>
      <c r="B11" s="53" t="s">
        <v>3114</v>
      </c>
    </row>
    <row r="12" spans="1:2" s="46" customFormat="1" ht="11.25">
      <c r="A12" s="52" t="s">
        <v>3708</v>
      </c>
      <c r="B12" s="53"/>
    </row>
    <row r="13" spans="1:2" s="46" customFormat="1" ht="11.25">
      <c r="A13" s="54" t="s">
        <v>5805</v>
      </c>
      <c r="B13" s="53" t="s">
        <v>3114</v>
      </c>
    </row>
    <row r="14" spans="1:2" s="46" customFormat="1" ht="11.25">
      <c r="A14" s="52" t="s">
        <v>3709</v>
      </c>
      <c r="B14" s="53"/>
    </row>
    <row r="15" spans="1:2" s="46" customFormat="1" ht="11.25">
      <c r="A15" s="54" t="s">
        <v>3710</v>
      </c>
      <c r="B15" s="53" t="s">
        <v>3114</v>
      </c>
    </row>
    <row r="16" spans="1:2" s="46" customFormat="1" ht="11.25">
      <c r="A16" s="52" t="s">
        <v>3711</v>
      </c>
      <c r="B16" s="53"/>
    </row>
    <row r="17" spans="1:2" s="46" customFormat="1" ht="11.25">
      <c r="A17" s="54" t="s">
        <v>3712</v>
      </c>
      <c r="B17" s="53" t="s">
        <v>3114</v>
      </c>
    </row>
    <row r="18" spans="1:2" s="46" customFormat="1" ht="11.25">
      <c r="A18" s="54" t="s">
        <v>3713</v>
      </c>
      <c r="B18" s="53" t="s">
        <v>3114</v>
      </c>
    </row>
    <row r="19" spans="1:2" s="46" customFormat="1" ht="11.25">
      <c r="A19" s="54" t="s">
        <v>3714</v>
      </c>
      <c r="B19" s="53" t="s">
        <v>3114</v>
      </c>
    </row>
    <row r="20" spans="1:2" s="46" customFormat="1" ht="11.25">
      <c r="A20" s="54" t="s">
        <v>3715</v>
      </c>
      <c r="B20" s="53" t="s">
        <v>3114</v>
      </c>
    </row>
    <row r="21" spans="1:2" s="46" customFormat="1" ht="11.25">
      <c r="A21" s="54" t="s">
        <v>3716</v>
      </c>
      <c r="B21" s="53" t="s">
        <v>3114</v>
      </c>
    </row>
    <row r="22" spans="1:2" s="46" customFormat="1" ht="11.25">
      <c r="A22" s="54" t="s">
        <v>3717</v>
      </c>
      <c r="B22" s="53" t="s">
        <v>3114</v>
      </c>
    </row>
    <row r="23" spans="1:2" s="46" customFormat="1" ht="11.25">
      <c r="A23" s="54" t="s">
        <v>3718</v>
      </c>
      <c r="B23" s="53" t="s">
        <v>3114</v>
      </c>
    </row>
    <row r="24" spans="1:2" s="46" customFormat="1" ht="11.25">
      <c r="A24" s="54" t="s">
        <v>3719</v>
      </c>
      <c r="B24" s="53" t="s">
        <v>3114</v>
      </c>
    </row>
    <row r="25" spans="1:2" s="46" customFormat="1" ht="11.25">
      <c r="A25" s="54" t="s">
        <v>3720</v>
      </c>
      <c r="B25" s="53" t="s">
        <v>3114</v>
      </c>
    </row>
    <row r="26" spans="1:2" s="46" customFormat="1" ht="11.25">
      <c r="A26" s="54" t="s">
        <v>3691</v>
      </c>
      <c r="B26" s="53" t="s">
        <v>3114</v>
      </c>
    </row>
    <row r="27" spans="1:2" s="46" customFormat="1" ht="11.25">
      <c r="A27" s="54" t="s">
        <v>3692</v>
      </c>
      <c r="B27" s="53" t="s">
        <v>3114</v>
      </c>
    </row>
    <row r="28" spans="1:2" s="46" customFormat="1" ht="11.25">
      <c r="A28" s="54" t="s">
        <v>3693</v>
      </c>
      <c r="B28" s="53" t="s">
        <v>3114</v>
      </c>
    </row>
    <row r="29" spans="1:2" s="46" customFormat="1" ht="11.25">
      <c r="A29" s="54" t="s">
        <v>3694</v>
      </c>
      <c r="B29" s="53" t="s">
        <v>3114</v>
      </c>
    </row>
    <row r="30" spans="1:2" s="46" customFormat="1" ht="11.25">
      <c r="A30" s="54" t="s">
        <v>3298</v>
      </c>
      <c r="B30" s="53" t="s">
        <v>3114</v>
      </c>
    </row>
    <row r="31" spans="1:2" s="46" customFormat="1" ht="11.25">
      <c r="A31" s="54" t="s">
        <v>3299</v>
      </c>
      <c r="B31" s="53" t="s">
        <v>3114</v>
      </c>
    </row>
    <row r="32" spans="1:2" s="46" customFormat="1" ht="11.25">
      <c r="A32" s="54" t="s">
        <v>3300</v>
      </c>
      <c r="B32" s="53" t="s">
        <v>3114</v>
      </c>
    </row>
    <row r="33" spans="1:2" s="46" customFormat="1" ht="13.5" customHeight="1">
      <c r="A33" s="54" t="s">
        <v>3301</v>
      </c>
      <c r="B33" s="53" t="s">
        <v>3114</v>
      </c>
    </row>
    <row r="34" spans="1:2" s="46" customFormat="1" ht="11.25">
      <c r="A34" s="54" t="s">
        <v>3302</v>
      </c>
      <c r="B34" s="53" t="s">
        <v>3114</v>
      </c>
    </row>
    <row r="35" spans="1:2" s="46" customFormat="1" ht="11.25">
      <c r="A35" s="54" t="s">
        <v>3303</v>
      </c>
      <c r="B35" s="53" t="s">
        <v>3114</v>
      </c>
    </row>
    <row r="36" spans="1:2" s="46" customFormat="1" ht="11.25">
      <c r="A36" s="54" t="s">
        <v>3304</v>
      </c>
      <c r="B36" s="53" t="s">
        <v>3114</v>
      </c>
    </row>
    <row r="37" spans="1:2" s="46" customFormat="1" ht="11.25">
      <c r="A37" s="54" t="s">
        <v>3305</v>
      </c>
      <c r="B37" s="53" t="s">
        <v>3114</v>
      </c>
    </row>
    <row r="38" spans="1:2" s="46" customFormat="1" ht="11.25">
      <c r="A38" s="54" t="s">
        <v>3306</v>
      </c>
      <c r="B38" s="53" t="s">
        <v>3114</v>
      </c>
    </row>
    <row r="39" spans="1:2" s="46" customFormat="1" ht="11.25">
      <c r="A39" s="54" t="s">
        <v>3307</v>
      </c>
      <c r="B39" s="53" t="s">
        <v>3114</v>
      </c>
    </row>
    <row r="40" spans="1:2" s="46" customFormat="1" ht="11.25">
      <c r="A40" s="54" t="s">
        <v>3322</v>
      </c>
      <c r="B40" s="53" t="s">
        <v>3114</v>
      </c>
    </row>
    <row r="41" spans="1:2" s="46" customFormat="1" ht="11.25">
      <c r="A41" s="54" t="s">
        <v>3323</v>
      </c>
      <c r="B41" s="53" t="s">
        <v>3114</v>
      </c>
    </row>
    <row r="42" spans="1:2" s="46" customFormat="1" ht="11.25">
      <c r="A42" s="54" t="s">
        <v>3324</v>
      </c>
      <c r="B42" s="53" t="s">
        <v>3114</v>
      </c>
    </row>
    <row r="43" spans="1:2" s="46" customFormat="1" ht="11.25">
      <c r="A43" s="54" t="s">
        <v>3325</v>
      </c>
      <c r="B43" s="53" t="s">
        <v>3114</v>
      </c>
    </row>
    <row r="44" spans="1:2" s="46" customFormat="1" ht="11.25">
      <c r="A44" s="54" t="s">
        <v>3326</v>
      </c>
      <c r="B44" s="53" t="s">
        <v>3114</v>
      </c>
    </row>
    <row r="45" spans="1:2" s="46" customFormat="1" ht="11.25">
      <c r="A45" s="54" t="s">
        <v>3327</v>
      </c>
      <c r="B45" s="53" t="s">
        <v>3114</v>
      </c>
    </row>
    <row r="46" spans="1:2" s="46" customFormat="1" ht="11.25">
      <c r="A46" s="54" t="s">
        <v>3328</v>
      </c>
      <c r="B46" s="53" t="s">
        <v>3114</v>
      </c>
    </row>
    <row r="47" spans="1:2" s="46" customFormat="1" ht="11.25">
      <c r="A47" s="54" t="s">
        <v>3329</v>
      </c>
      <c r="B47" s="53" t="s">
        <v>3114</v>
      </c>
    </row>
    <row r="48" spans="1:2" s="46" customFormat="1" ht="11.25">
      <c r="A48" s="54" t="s">
        <v>3330</v>
      </c>
      <c r="B48" s="53" t="s">
        <v>3114</v>
      </c>
    </row>
    <row r="49" spans="1:2" s="46" customFormat="1" ht="11.25">
      <c r="A49" s="54" t="s">
        <v>3331</v>
      </c>
      <c r="B49" s="53" t="s">
        <v>3114</v>
      </c>
    </row>
    <row r="50" spans="1:2" s="46" customFormat="1" ht="11.25">
      <c r="A50" s="54" t="s">
        <v>3332</v>
      </c>
      <c r="B50" s="53" t="s">
        <v>3114</v>
      </c>
    </row>
    <row r="51" spans="1:2" s="46" customFormat="1" ht="12" customHeight="1">
      <c r="A51" s="54" t="s">
        <v>3333</v>
      </c>
      <c r="B51" s="53" t="s">
        <v>3114</v>
      </c>
    </row>
    <row r="52" spans="1:2" s="46" customFormat="1" ht="11.25">
      <c r="A52" s="54" t="s">
        <v>3334</v>
      </c>
      <c r="B52" s="53" t="s">
        <v>3114</v>
      </c>
    </row>
    <row r="53" spans="1:2" s="46" customFormat="1" ht="11.25">
      <c r="A53" s="54" t="s">
        <v>1094</v>
      </c>
      <c r="B53" s="53" t="s">
        <v>3114</v>
      </c>
    </row>
    <row r="54" spans="1:2" s="46" customFormat="1" ht="11.25">
      <c r="A54" s="54" t="s">
        <v>2222</v>
      </c>
      <c r="B54" s="53" t="s">
        <v>3114</v>
      </c>
    </row>
    <row r="55" spans="1:2" s="46" customFormat="1" ht="11.25">
      <c r="A55" s="54" t="s">
        <v>2223</v>
      </c>
      <c r="B55" s="53" t="s">
        <v>3114</v>
      </c>
    </row>
    <row r="56" spans="1:2" s="46" customFormat="1" ht="11.25">
      <c r="A56" s="54" t="s">
        <v>2224</v>
      </c>
      <c r="B56" s="53" t="s">
        <v>3114</v>
      </c>
    </row>
    <row r="57" spans="1:2" s="46" customFormat="1" ht="11.25">
      <c r="A57" s="54" t="s">
        <v>2225</v>
      </c>
      <c r="B57" s="53" t="s">
        <v>3114</v>
      </c>
    </row>
    <row r="58" spans="1:2" s="46" customFormat="1" ht="11.25">
      <c r="A58" s="54" t="s">
        <v>2226</v>
      </c>
      <c r="B58" s="53" t="s">
        <v>3114</v>
      </c>
    </row>
    <row r="59" spans="1:2" s="46" customFormat="1" ht="11.25">
      <c r="A59" s="54" t="s">
        <v>2227</v>
      </c>
      <c r="B59" s="53" t="s">
        <v>3114</v>
      </c>
    </row>
    <row r="60" spans="1:2" s="46" customFormat="1" ht="12.75" customHeight="1">
      <c r="A60" s="54" t="s">
        <v>2228</v>
      </c>
      <c r="B60" s="53" t="s">
        <v>3114</v>
      </c>
    </row>
    <row r="61" spans="1:2" s="46" customFormat="1" ht="11.25">
      <c r="A61" s="54" t="s">
        <v>2229</v>
      </c>
      <c r="B61" s="53" t="s">
        <v>3114</v>
      </c>
    </row>
    <row r="62" spans="1:2" s="46" customFormat="1" ht="11.25">
      <c r="A62" s="54" t="s">
        <v>2230</v>
      </c>
      <c r="B62" s="53" t="s">
        <v>3114</v>
      </c>
    </row>
    <row r="63" spans="1:2" s="46" customFormat="1" ht="11.25">
      <c r="A63" s="54" t="s">
        <v>2231</v>
      </c>
      <c r="B63" s="53" t="s">
        <v>3114</v>
      </c>
    </row>
    <row r="64" spans="1:2" s="46" customFormat="1" ht="11.25">
      <c r="A64" s="54" t="s">
        <v>2232</v>
      </c>
      <c r="B64" s="53" t="s">
        <v>3114</v>
      </c>
    </row>
    <row r="65" spans="1:2" s="46" customFormat="1" ht="11.25" customHeight="1">
      <c r="A65" s="54" t="s">
        <v>2233</v>
      </c>
      <c r="B65" s="53" t="s">
        <v>3114</v>
      </c>
    </row>
    <row r="66" spans="1:2" s="46" customFormat="1" ht="11.25">
      <c r="A66" s="54" t="s">
        <v>2234</v>
      </c>
      <c r="B66" s="53" t="s">
        <v>3114</v>
      </c>
    </row>
    <row r="67" spans="1:2" s="46" customFormat="1" ht="11.25">
      <c r="A67" s="54" t="s">
        <v>2235</v>
      </c>
      <c r="B67" s="53" t="s">
        <v>3114</v>
      </c>
    </row>
    <row r="68" spans="1:2" s="46" customFormat="1" ht="11.25">
      <c r="A68" s="54" t="s">
        <v>3291</v>
      </c>
      <c r="B68" s="53" t="s">
        <v>3114</v>
      </c>
    </row>
    <row r="69" spans="1:2" s="46" customFormat="1" ht="11.25">
      <c r="A69" s="54" t="s">
        <v>3292</v>
      </c>
      <c r="B69" s="53" t="s">
        <v>3114</v>
      </c>
    </row>
    <row r="70" spans="1:2" s="46" customFormat="1" ht="11.25">
      <c r="A70" s="54" t="s">
        <v>3293</v>
      </c>
      <c r="B70" s="53" t="s">
        <v>3114</v>
      </c>
    </row>
    <row r="71" spans="1:2" s="46" customFormat="1" ht="11.25">
      <c r="A71" s="54" t="s">
        <v>3294</v>
      </c>
      <c r="B71" s="53" t="s">
        <v>3114</v>
      </c>
    </row>
    <row r="72" spans="1:2" s="46" customFormat="1" ht="11.25">
      <c r="A72" s="54" t="s">
        <v>1127</v>
      </c>
      <c r="B72" s="53" t="s">
        <v>3114</v>
      </c>
    </row>
    <row r="73" spans="1:2" s="46" customFormat="1" ht="11.25">
      <c r="A73" s="54" t="s">
        <v>1128</v>
      </c>
      <c r="B73" s="53" t="s">
        <v>3114</v>
      </c>
    </row>
    <row r="74" spans="1:2" s="46" customFormat="1" ht="11.25">
      <c r="A74" s="54" t="s">
        <v>1129</v>
      </c>
      <c r="B74" s="53" t="s">
        <v>3114</v>
      </c>
    </row>
    <row r="75" spans="1:2" s="46" customFormat="1" ht="11.25">
      <c r="A75" s="54" t="s">
        <v>1119</v>
      </c>
      <c r="B75" s="53" t="s">
        <v>3114</v>
      </c>
    </row>
    <row r="76" spans="1:2" s="46" customFormat="1" ht="11.25">
      <c r="A76" s="54" t="s">
        <v>1120</v>
      </c>
      <c r="B76" s="53" t="s">
        <v>3114</v>
      </c>
    </row>
    <row r="77" spans="1:2" s="46" customFormat="1" ht="11.25">
      <c r="A77" s="54" t="s">
        <v>1121</v>
      </c>
      <c r="B77" s="53" t="s">
        <v>3114</v>
      </c>
    </row>
    <row r="78" spans="1:2" s="46" customFormat="1" ht="11.25">
      <c r="A78" s="54" t="s">
        <v>1122</v>
      </c>
      <c r="B78" s="53" t="s">
        <v>3114</v>
      </c>
    </row>
    <row r="79" spans="1:2" s="46" customFormat="1" ht="11.25">
      <c r="A79" s="54" t="s">
        <v>1123</v>
      </c>
      <c r="B79" s="53" t="s">
        <v>3114</v>
      </c>
    </row>
    <row r="80" spans="1:2" s="46" customFormat="1" ht="11.25">
      <c r="A80" s="54" t="s">
        <v>1124</v>
      </c>
      <c r="B80" s="53" t="s">
        <v>3114</v>
      </c>
    </row>
    <row r="81" spans="1:2" s="46" customFormat="1" ht="11.25">
      <c r="A81" s="54" t="s">
        <v>1125</v>
      </c>
      <c r="B81" s="53" t="s">
        <v>3114</v>
      </c>
    </row>
    <row r="82" spans="1:2" s="46" customFormat="1" ht="11.25">
      <c r="A82" s="54" t="s">
        <v>1126</v>
      </c>
      <c r="B82" s="53" t="s">
        <v>3114</v>
      </c>
    </row>
    <row r="83" spans="1:2" s="46" customFormat="1" ht="11.25">
      <c r="A83" s="52" t="s">
        <v>595</v>
      </c>
      <c r="B83" s="53"/>
    </row>
    <row r="84" spans="1:2" s="46" customFormat="1" ht="11.25">
      <c r="A84" s="54" t="s">
        <v>596</v>
      </c>
      <c r="B84" s="53" t="s">
        <v>2729</v>
      </c>
    </row>
    <row r="85" spans="1:2" s="46" customFormat="1" ht="11.25">
      <c r="A85" s="54" t="s">
        <v>597</v>
      </c>
      <c r="B85" s="53" t="s">
        <v>2729</v>
      </c>
    </row>
    <row r="86" spans="1:2" s="46" customFormat="1" ht="11.25">
      <c r="A86" s="54" t="s">
        <v>598</v>
      </c>
      <c r="B86" s="53" t="s">
        <v>2729</v>
      </c>
    </row>
    <row r="87" spans="1:2" s="46" customFormat="1" ht="11.25">
      <c r="A87" s="54" t="s">
        <v>599</v>
      </c>
      <c r="B87" s="53" t="s">
        <v>2729</v>
      </c>
    </row>
    <row r="88" spans="1:2" s="46" customFormat="1" ht="11.25">
      <c r="A88" s="54" t="s">
        <v>600</v>
      </c>
      <c r="B88" s="53" t="s">
        <v>2729</v>
      </c>
    </row>
    <row r="89" spans="1:2" s="46" customFormat="1" ht="11.25">
      <c r="A89" s="54" t="s">
        <v>601</v>
      </c>
      <c r="B89" s="53" t="s">
        <v>2729</v>
      </c>
    </row>
    <row r="90" spans="1:2" s="46" customFormat="1" ht="11.25">
      <c r="A90" s="54" t="s">
        <v>602</v>
      </c>
      <c r="B90" s="53" t="s">
        <v>2729</v>
      </c>
    </row>
    <row r="91" spans="1:2" s="46" customFormat="1" ht="11.25">
      <c r="A91" s="54" t="s">
        <v>603</v>
      </c>
      <c r="B91" s="53" t="s">
        <v>2729</v>
      </c>
    </row>
    <row r="92" spans="1:2" s="46" customFormat="1" ht="11.25">
      <c r="A92" s="54" t="s">
        <v>604</v>
      </c>
      <c r="B92" s="53" t="s">
        <v>2729</v>
      </c>
    </row>
    <row r="93" spans="1:2" s="46" customFormat="1" ht="11.25">
      <c r="A93" s="54" t="s">
        <v>605</v>
      </c>
      <c r="B93" s="53" t="s">
        <v>2729</v>
      </c>
    </row>
    <row r="94" spans="1:2" s="46" customFormat="1" ht="11.25">
      <c r="A94" s="54" t="s">
        <v>606</v>
      </c>
      <c r="B94" s="53" t="s">
        <v>2729</v>
      </c>
    </row>
    <row r="95" spans="1:2" s="46" customFormat="1" ht="11.25">
      <c r="A95" s="54" t="s">
        <v>607</v>
      </c>
      <c r="B95" s="53" t="s">
        <v>2729</v>
      </c>
    </row>
    <row r="96" spans="1:2" s="46" customFormat="1" ht="11.25">
      <c r="A96" s="54" t="s">
        <v>608</v>
      </c>
      <c r="B96" s="53" t="s">
        <v>2729</v>
      </c>
    </row>
    <row r="97" spans="1:2" s="46" customFormat="1" ht="11.25">
      <c r="A97" s="54" t="s">
        <v>609</v>
      </c>
      <c r="B97" s="53" t="s">
        <v>2729</v>
      </c>
    </row>
    <row r="98" spans="1:2" s="46" customFormat="1" ht="11.25">
      <c r="A98" s="54" t="s">
        <v>610</v>
      </c>
      <c r="B98" s="53" t="s">
        <v>2729</v>
      </c>
    </row>
    <row r="99" spans="1:2" s="46" customFormat="1" ht="11.25">
      <c r="A99" s="54" t="s">
        <v>611</v>
      </c>
      <c r="B99" s="53" t="s">
        <v>2729</v>
      </c>
    </row>
    <row r="100" spans="1:2" s="46" customFormat="1" ht="11.25">
      <c r="A100" s="54" t="s">
        <v>612</v>
      </c>
      <c r="B100" s="53" t="s">
        <v>2729</v>
      </c>
    </row>
    <row r="101" spans="1:2" s="46" customFormat="1" ht="11.25">
      <c r="A101" s="54" t="s">
        <v>613</v>
      </c>
      <c r="B101" s="53" t="s">
        <v>2729</v>
      </c>
    </row>
    <row r="102" spans="1:2" s="46" customFormat="1" ht="11.25">
      <c r="A102" s="54" t="s">
        <v>614</v>
      </c>
      <c r="B102" s="53" t="s">
        <v>2729</v>
      </c>
    </row>
    <row r="103" spans="1:2" s="46" customFormat="1" ht="11.25">
      <c r="A103" s="54" t="s">
        <v>1151</v>
      </c>
      <c r="B103" s="53" t="s">
        <v>2729</v>
      </c>
    </row>
    <row r="104" spans="1:2" s="46" customFormat="1" ht="11.25">
      <c r="A104" s="54" t="s">
        <v>1152</v>
      </c>
      <c r="B104" s="53" t="s">
        <v>2729</v>
      </c>
    </row>
    <row r="105" spans="1:2" s="46" customFormat="1" ht="11.25">
      <c r="A105" s="54" t="s">
        <v>5606</v>
      </c>
      <c r="B105" s="53" t="s">
        <v>2729</v>
      </c>
    </row>
    <row r="106" spans="1:2" s="46" customFormat="1" ht="11.25">
      <c r="A106" s="54" t="s">
        <v>3607</v>
      </c>
      <c r="B106" s="53" t="s">
        <v>2729</v>
      </c>
    </row>
    <row r="107" spans="1:2" s="46" customFormat="1" ht="11.25">
      <c r="A107" s="54" t="s">
        <v>3608</v>
      </c>
      <c r="B107" s="53" t="s">
        <v>2729</v>
      </c>
    </row>
    <row r="108" spans="1:2" s="46" customFormat="1" ht="11.25">
      <c r="A108" s="54" t="s">
        <v>3609</v>
      </c>
      <c r="B108" s="53" t="s">
        <v>2729</v>
      </c>
    </row>
    <row r="109" spans="1:2" s="46" customFormat="1" ht="11.25">
      <c r="A109" s="54" t="s">
        <v>3610</v>
      </c>
      <c r="B109" s="53" t="s">
        <v>2729</v>
      </c>
    </row>
    <row r="110" spans="1:2" s="46" customFormat="1" ht="11.25">
      <c r="A110" s="54" t="s">
        <v>3611</v>
      </c>
      <c r="B110" s="53" t="s">
        <v>2729</v>
      </c>
    </row>
    <row r="111" spans="1:2" s="46" customFormat="1" ht="11.25">
      <c r="A111" s="54" t="s">
        <v>3612</v>
      </c>
      <c r="B111" s="53" t="s">
        <v>2729</v>
      </c>
    </row>
    <row r="112" spans="1:2" s="46" customFormat="1" ht="11.25">
      <c r="A112" s="54" t="s">
        <v>3613</v>
      </c>
      <c r="B112" s="53" t="s">
        <v>2729</v>
      </c>
    </row>
    <row r="113" spans="1:2" s="46" customFormat="1" ht="11.25">
      <c r="A113" s="54" t="s">
        <v>4368</v>
      </c>
      <c r="B113" s="53" t="s">
        <v>2729</v>
      </c>
    </row>
    <row r="114" spans="1:2" s="46" customFormat="1" ht="11.25">
      <c r="A114" s="54" t="s">
        <v>4369</v>
      </c>
      <c r="B114" s="53" t="s">
        <v>2729</v>
      </c>
    </row>
    <row r="115" spans="1:2" s="46" customFormat="1" ht="11.25">
      <c r="A115" s="54" t="s">
        <v>4370</v>
      </c>
      <c r="B115" s="53" t="s">
        <v>2729</v>
      </c>
    </row>
    <row r="116" spans="1:2" s="46" customFormat="1" ht="11.25">
      <c r="A116" s="54" t="s">
        <v>4371</v>
      </c>
      <c r="B116" s="53" t="s">
        <v>2729</v>
      </c>
    </row>
    <row r="117" spans="1:2" s="46" customFormat="1" ht="11.25">
      <c r="A117" s="54" t="s">
        <v>4372</v>
      </c>
      <c r="B117" s="53" t="s">
        <v>2729</v>
      </c>
    </row>
    <row r="118" spans="1:2" s="46" customFormat="1" ht="11.25">
      <c r="A118" s="54" t="s">
        <v>4373</v>
      </c>
      <c r="B118" s="53" t="s">
        <v>2729</v>
      </c>
    </row>
    <row r="119" spans="1:2" s="46" customFormat="1" ht="11.25">
      <c r="A119" s="54" t="s">
        <v>4374</v>
      </c>
      <c r="B119" s="53" t="s">
        <v>2729</v>
      </c>
    </row>
    <row r="120" spans="1:2" s="46" customFormat="1" ht="11.25">
      <c r="A120" s="54" t="s">
        <v>4375</v>
      </c>
      <c r="B120" s="53" t="s">
        <v>2729</v>
      </c>
    </row>
    <row r="121" spans="1:2" s="46" customFormat="1" ht="11.25">
      <c r="A121" s="54" t="s">
        <v>4376</v>
      </c>
      <c r="B121" s="53" t="s">
        <v>2729</v>
      </c>
    </row>
    <row r="122" spans="1:2" s="46" customFormat="1" ht="11.25">
      <c r="A122" s="54" t="s">
        <v>4377</v>
      </c>
      <c r="B122" s="53" t="s">
        <v>2729</v>
      </c>
    </row>
    <row r="123" spans="1:2" s="46" customFormat="1" ht="11.25">
      <c r="A123" s="54" t="s">
        <v>4378</v>
      </c>
      <c r="B123" s="53" t="s">
        <v>2729</v>
      </c>
    </row>
    <row r="124" spans="1:2" s="46" customFormat="1" ht="11.25">
      <c r="A124" s="54" t="s">
        <v>4379</v>
      </c>
      <c r="B124" s="53" t="s">
        <v>2729</v>
      </c>
    </row>
    <row r="125" spans="1:2" s="46" customFormat="1" ht="11.25">
      <c r="A125" s="54" t="s">
        <v>4380</v>
      </c>
      <c r="B125" s="53" t="s">
        <v>2729</v>
      </c>
    </row>
    <row r="126" spans="1:2" s="46" customFormat="1" ht="11.25">
      <c r="A126" s="54" t="s">
        <v>4381</v>
      </c>
      <c r="B126" s="53" t="s">
        <v>2729</v>
      </c>
    </row>
    <row r="127" spans="1:2" s="46" customFormat="1" ht="11.25">
      <c r="A127" s="54" t="s">
        <v>4382</v>
      </c>
      <c r="B127" s="53" t="s">
        <v>2729</v>
      </c>
    </row>
    <row r="128" spans="1:2" s="46" customFormat="1" ht="11.25">
      <c r="A128" s="54" t="s">
        <v>4383</v>
      </c>
      <c r="B128" s="53" t="s">
        <v>2729</v>
      </c>
    </row>
    <row r="129" spans="1:2" s="46" customFormat="1" ht="11.25">
      <c r="A129" s="54" t="s">
        <v>4384</v>
      </c>
      <c r="B129" s="53" t="s">
        <v>2729</v>
      </c>
    </row>
    <row r="130" spans="1:2" s="46" customFormat="1" ht="11.25">
      <c r="A130" s="54" t="s">
        <v>4385</v>
      </c>
      <c r="B130" s="53" t="s">
        <v>2729</v>
      </c>
    </row>
    <row r="131" spans="1:2" s="46" customFormat="1" ht="11.25">
      <c r="A131" s="54" t="s">
        <v>3138</v>
      </c>
      <c r="B131" s="53" t="s">
        <v>2729</v>
      </c>
    </row>
    <row r="132" spans="1:2" s="46" customFormat="1" ht="11.25">
      <c r="A132" s="54" t="s">
        <v>3139</v>
      </c>
      <c r="B132" s="53" t="s">
        <v>2729</v>
      </c>
    </row>
    <row r="133" spans="1:2" s="46" customFormat="1" ht="11.25">
      <c r="A133" s="54" t="s">
        <v>3140</v>
      </c>
      <c r="B133" s="53" t="s">
        <v>2729</v>
      </c>
    </row>
    <row r="134" spans="1:2" s="46" customFormat="1" ht="11.25">
      <c r="A134" s="54" t="s">
        <v>4530</v>
      </c>
      <c r="B134" s="53" t="s">
        <v>2729</v>
      </c>
    </row>
    <row r="135" spans="1:2" s="46" customFormat="1" ht="11.25">
      <c r="A135" s="54" t="s">
        <v>4531</v>
      </c>
      <c r="B135" s="53" t="s">
        <v>2729</v>
      </c>
    </row>
    <row r="136" spans="1:2" s="46" customFormat="1" ht="11.25">
      <c r="A136" s="54" t="s">
        <v>4532</v>
      </c>
      <c r="B136" s="53" t="s">
        <v>2729</v>
      </c>
    </row>
    <row r="137" spans="1:2" s="46" customFormat="1" ht="11.25">
      <c r="A137" s="52" t="s">
        <v>4533</v>
      </c>
      <c r="B137" s="53"/>
    </row>
    <row r="138" spans="1:2" s="46" customFormat="1" ht="11.25">
      <c r="A138" s="54" t="s">
        <v>4534</v>
      </c>
      <c r="B138" s="53" t="s">
        <v>2729</v>
      </c>
    </row>
    <row r="139" spans="1:2" s="46" customFormat="1" ht="11.25">
      <c r="A139" s="54" t="s">
        <v>4535</v>
      </c>
      <c r="B139" s="53" t="s">
        <v>2729</v>
      </c>
    </row>
    <row r="140" spans="1:2" s="46" customFormat="1" ht="11.25">
      <c r="A140" s="54" t="s">
        <v>4536</v>
      </c>
      <c r="B140" s="53" t="s">
        <v>2729</v>
      </c>
    </row>
    <row r="141" spans="1:2" s="46" customFormat="1" ht="11.25">
      <c r="A141" s="54" t="s">
        <v>4537</v>
      </c>
      <c r="B141" s="53" t="s">
        <v>2729</v>
      </c>
    </row>
    <row r="142" spans="1:2" s="46" customFormat="1" ht="11.25">
      <c r="A142" s="54" t="s">
        <v>4538</v>
      </c>
      <c r="B142" s="53" t="s">
        <v>2729</v>
      </c>
    </row>
    <row r="143" spans="1:2" s="46" customFormat="1" ht="11.25">
      <c r="A143" s="54" t="s">
        <v>4539</v>
      </c>
      <c r="B143" s="53" t="s">
        <v>2729</v>
      </c>
    </row>
    <row r="144" spans="1:2" s="46" customFormat="1" ht="11.25">
      <c r="A144" s="54" t="s">
        <v>4540</v>
      </c>
      <c r="B144" s="53" t="s">
        <v>2729</v>
      </c>
    </row>
    <row r="145" spans="1:2" s="46" customFormat="1" ht="11.25">
      <c r="A145" s="54" t="s">
        <v>4541</v>
      </c>
      <c r="B145" s="53" t="s">
        <v>2729</v>
      </c>
    </row>
    <row r="146" spans="1:2" s="46" customFormat="1" ht="11.25">
      <c r="A146" s="54" t="s">
        <v>4542</v>
      </c>
      <c r="B146" s="53" t="s">
        <v>2729</v>
      </c>
    </row>
    <row r="147" spans="1:2" s="46" customFormat="1" ht="11.25">
      <c r="A147" s="54" t="s">
        <v>4543</v>
      </c>
      <c r="B147" s="53" t="s">
        <v>2729</v>
      </c>
    </row>
    <row r="148" spans="1:2" s="46" customFormat="1" ht="11.25">
      <c r="A148" s="54" t="s">
        <v>4544</v>
      </c>
      <c r="B148" s="53" t="s">
        <v>2729</v>
      </c>
    </row>
    <row r="149" spans="1:2" s="46" customFormat="1" ht="11.25">
      <c r="A149" s="54" t="s">
        <v>4545</v>
      </c>
      <c r="B149" s="53" t="s">
        <v>2729</v>
      </c>
    </row>
    <row r="150" spans="1:2" s="46" customFormat="1" ht="11.25">
      <c r="A150" s="54" t="s">
        <v>4546</v>
      </c>
      <c r="B150" s="53" t="s">
        <v>2729</v>
      </c>
    </row>
    <row r="151" spans="1:2" s="46" customFormat="1" ht="11.25">
      <c r="A151" s="54" t="s">
        <v>4547</v>
      </c>
      <c r="B151" s="53" t="s">
        <v>2729</v>
      </c>
    </row>
    <row r="152" spans="1:2" s="46" customFormat="1" ht="11.25">
      <c r="A152" s="54" t="s">
        <v>4548</v>
      </c>
      <c r="B152" s="53" t="s">
        <v>2729</v>
      </c>
    </row>
    <row r="153" spans="1:2" s="46" customFormat="1" ht="11.25">
      <c r="A153" s="54" t="s">
        <v>4549</v>
      </c>
      <c r="B153" s="53" t="s">
        <v>2729</v>
      </c>
    </row>
    <row r="154" spans="1:2" s="46" customFormat="1" ht="11.25">
      <c r="A154" s="54" t="s">
        <v>4550</v>
      </c>
      <c r="B154" s="53" t="s">
        <v>2729</v>
      </c>
    </row>
    <row r="155" spans="1:2" s="46" customFormat="1" ht="11.25">
      <c r="A155" s="54" t="s">
        <v>4551</v>
      </c>
      <c r="B155" s="53" t="s">
        <v>2729</v>
      </c>
    </row>
    <row r="156" spans="1:2" s="46" customFormat="1" ht="11.25">
      <c r="A156" s="54" t="s">
        <v>4552</v>
      </c>
      <c r="B156" s="53" t="s">
        <v>2729</v>
      </c>
    </row>
    <row r="157" spans="1:2" s="46" customFormat="1" ht="11.25">
      <c r="A157" s="54" t="s">
        <v>4573</v>
      </c>
      <c r="B157" s="53" t="s">
        <v>2729</v>
      </c>
    </row>
    <row r="158" spans="1:2" s="46" customFormat="1" ht="11.25">
      <c r="A158" s="54" t="s">
        <v>4574</v>
      </c>
      <c r="B158" s="53" t="s">
        <v>2729</v>
      </c>
    </row>
    <row r="159" spans="1:2" s="46" customFormat="1" ht="11.25">
      <c r="A159" s="54" t="s">
        <v>4575</v>
      </c>
      <c r="B159" s="53" t="s">
        <v>2729</v>
      </c>
    </row>
    <row r="160" spans="1:2" s="46" customFormat="1" ht="11.25">
      <c r="A160" s="54" t="s">
        <v>4576</v>
      </c>
      <c r="B160" s="53" t="s">
        <v>2729</v>
      </c>
    </row>
    <row r="161" spans="1:2" s="46" customFormat="1" ht="11.25">
      <c r="A161" s="54" t="s">
        <v>5652</v>
      </c>
      <c r="B161" s="53" t="s">
        <v>2729</v>
      </c>
    </row>
    <row r="162" spans="1:2" s="46" customFormat="1" ht="11.25">
      <c r="A162" s="54" t="s">
        <v>5653</v>
      </c>
      <c r="B162" s="53" t="s">
        <v>2729</v>
      </c>
    </row>
    <row r="163" spans="1:2" s="46" customFormat="1" ht="11.25">
      <c r="A163" s="54" t="s">
        <v>5654</v>
      </c>
      <c r="B163" s="53" t="s">
        <v>2729</v>
      </c>
    </row>
    <row r="164" spans="1:2" s="46" customFormat="1" ht="11.25">
      <c r="A164" s="54" t="s">
        <v>5655</v>
      </c>
      <c r="B164" s="53" t="s">
        <v>2729</v>
      </c>
    </row>
    <row r="165" spans="1:2" s="46" customFormat="1" ht="11.25">
      <c r="A165" s="54" t="s">
        <v>5656</v>
      </c>
      <c r="B165" s="53" t="s">
        <v>2729</v>
      </c>
    </row>
    <row r="166" spans="1:2" s="46" customFormat="1" ht="11.25">
      <c r="A166" s="52" t="s">
        <v>5657</v>
      </c>
      <c r="B166" s="53"/>
    </row>
    <row r="167" spans="1:2" s="46" customFormat="1" ht="11.25">
      <c r="A167" s="54" t="s">
        <v>5658</v>
      </c>
      <c r="B167" s="53" t="s">
        <v>2729</v>
      </c>
    </row>
    <row r="168" spans="1:2" s="46" customFormat="1" ht="11.25">
      <c r="A168" s="54" t="s">
        <v>5659</v>
      </c>
      <c r="B168" s="53" t="s">
        <v>2729</v>
      </c>
    </row>
    <row r="169" spans="1:2" s="46" customFormat="1" ht="11.25">
      <c r="A169" s="54" t="s">
        <v>5660</v>
      </c>
      <c r="B169" s="53" t="s">
        <v>2729</v>
      </c>
    </row>
    <row r="170" spans="1:2" s="46" customFormat="1" ht="11.25">
      <c r="A170" s="52" t="s">
        <v>5661</v>
      </c>
      <c r="B170" s="53"/>
    </row>
    <row r="171" spans="1:2" s="46" customFormat="1" ht="11.25">
      <c r="A171" s="54" t="s">
        <v>5662</v>
      </c>
      <c r="B171" s="53" t="s">
        <v>2729</v>
      </c>
    </row>
    <row r="172" spans="1:2" s="46" customFormat="1" ht="11.25">
      <c r="A172" s="54" t="s">
        <v>5663</v>
      </c>
      <c r="B172" s="53" t="s">
        <v>2729</v>
      </c>
    </row>
    <row r="173" spans="1:2" s="46" customFormat="1" ht="11.25">
      <c r="A173" s="54" t="s">
        <v>5664</v>
      </c>
      <c r="B173" s="53" t="s">
        <v>2729</v>
      </c>
    </row>
    <row r="174" spans="1:2" s="46" customFormat="1" ht="11.25">
      <c r="A174" s="54" t="s">
        <v>5665</v>
      </c>
      <c r="B174" s="53" t="s">
        <v>2729</v>
      </c>
    </row>
    <row r="175" spans="1:2" s="46" customFormat="1" ht="11.25">
      <c r="A175" s="54" t="s">
        <v>4860</v>
      </c>
      <c r="B175" s="53" t="s">
        <v>2729</v>
      </c>
    </row>
    <row r="176" spans="1:2" s="46" customFormat="1" ht="11.25">
      <c r="A176" s="54" t="s">
        <v>4861</v>
      </c>
      <c r="B176" s="53" t="s">
        <v>2729</v>
      </c>
    </row>
    <row r="177" spans="1:2" s="46" customFormat="1" ht="11.25">
      <c r="A177" s="54" t="s">
        <v>5783</v>
      </c>
      <c r="B177" s="53" t="s">
        <v>2729</v>
      </c>
    </row>
    <row r="178" spans="1:2" s="46" customFormat="1" ht="11.25">
      <c r="A178" s="54" t="s">
        <v>5784</v>
      </c>
      <c r="B178" s="53" t="s">
        <v>2729</v>
      </c>
    </row>
    <row r="179" spans="1:2" s="46" customFormat="1" ht="11.25">
      <c r="A179" s="54" t="s">
        <v>5785</v>
      </c>
      <c r="B179" s="53" t="s">
        <v>2729</v>
      </c>
    </row>
    <row r="180" spans="1:2" s="46" customFormat="1" ht="11.25">
      <c r="A180" s="54" t="s">
        <v>5786</v>
      </c>
      <c r="B180" s="53" t="s">
        <v>2729</v>
      </c>
    </row>
    <row r="181" spans="1:2" s="46" customFormat="1" ht="11.25">
      <c r="A181" s="54" t="s">
        <v>5787</v>
      </c>
      <c r="B181" s="53" t="s">
        <v>2729</v>
      </c>
    </row>
    <row r="182" spans="1:2" s="46" customFormat="1" ht="11.25">
      <c r="A182" s="54" t="s">
        <v>5788</v>
      </c>
      <c r="B182" s="53" t="s">
        <v>2729</v>
      </c>
    </row>
    <row r="183" spans="1:2" s="46" customFormat="1" ht="11.25">
      <c r="A183" s="54" t="s">
        <v>5789</v>
      </c>
      <c r="B183" s="53" t="s">
        <v>2729</v>
      </c>
    </row>
    <row r="184" spans="1:2" s="46" customFormat="1" ht="11.25">
      <c r="A184" s="54" t="s">
        <v>5790</v>
      </c>
      <c r="B184" s="53" t="s">
        <v>2729</v>
      </c>
    </row>
    <row r="185" spans="1:2" s="46" customFormat="1" ht="11.25">
      <c r="A185" s="54" t="s">
        <v>5791</v>
      </c>
      <c r="B185" s="53" t="s">
        <v>2729</v>
      </c>
    </row>
    <row r="186" spans="1:2" s="46" customFormat="1" ht="11.25">
      <c r="A186" s="54" t="s">
        <v>4899</v>
      </c>
      <c r="B186" s="53" t="s">
        <v>2729</v>
      </c>
    </row>
    <row r="187" spans="1:2" s="46" customFormat="1" ht="11.25">
      <c r="A187" s="54" t="s">
        <v>4900</v>
      </c>
      <c r="B187" s="53" t="s">
        <v>2729</v>
      </c>
    </row>
    <row r="188" spans="1:2" s="46" customFormat="1" ht="11.25">
      <c r="A188" s="54" t="s">
        <v>4901</v>
      </c>
      <c r="B188" s="53" t="s">
        <v>2729</v>
      </c>
    </row>
    <row r="189" spans="1:2" s="46" customFormat="1" ht="11.25">
      <c r="A189" s="54" t="s">
        <v>2703</v>
      </c>
      <c r="B189" s="53" t="s">
        <v>2729</v>
      </c>
    </row>
    <row r="190" spans="1:2" s="46" customFormat="1" ht="11.25">
      <c r="A190" s="54" t="s">
        <v>2704</v>
      </c>
      <c r="B190" s="53" t="s">
        <v>2729</v>
      </c>
    </row>
    <row r="191" spans="1:2" s="46" customFormat="1" ht="11.25">
      <c r="A191" s="54" t="s">
        <v>2705</v>
      </c>
      <c r="B191" s="53" t="s">
        <v>2729</v>
      </c>
    </row>
    <row r="192" spans="1:2" s="46" customFormat="1" ht="11.25">
      <c r="A192" s="54" t="s">
        <v>2706</v>
      </c>
      <c r="B192" s="53" t="s">
        <v>2729</v>
      </c>
    </row>
    <row r="193" spans="1:2" s="46" customFormat="1" ht="11.25">
      <c r="A193" s="54" t="s">
        <v>2707</v>
      </c>
      <c r="B193" s="53" t="s">
        <v>2729</v>
      </c>
    </row>
    <row r="194" spans="1:2" s="46" customFormat="1" ht="11.25">
      <c r="A194" s="54" t="s">
        <v>2708</v>
      </c>
      <c r="B194" s="53" t="s">
        <v>2729</v>
      </c>
    </row>
    <row r="195" spans="1:2" s="46" customFormat="1" ht="11.25">
      <c r="A195" s="54" t="s">
        <v>2709</v>
      </c>
      <c r="B195" s="53" t="s">
        <v>2729</v>
      </c>
    </row>
    <row r="196" spans="1:2" s="46" customFormat="1" ht="11.25">
      <c r="A196" s="54" t="s">
        <v>2710</v>
      </c>
      <c r="B196" s="53" t="s">
        <v>2729</v>
      </c>
    </row>
    <row r="197" spans="1:2" s="46" customFormat="1" ht="11.25">
      <c r="A197" s="54" t="s">
        <v>2711</v>
      </c>
      <c r="B197" s="53" t="s">
        <v>2729</v>
      </c>
    </row>
    <row r="198" spans="1:2" s="46" customFormat="1" ht="11.25">
      <c r="A198" s="54" t="s">
        <v>5824</v>
      </c>
      <c r="B198" s="53" t="s">
        <v>2729</v>
      </c>
    </row>
    <row r="199" spans="1:2" s="46" customFormat="1" ht="11.25">
      <c r="A199" s="54" t="s">
        <v>5825</v>
      </c>
      <c r="B199" s="53" t="s">
        <v>2729</v>
      </c>
    </row>
    <row r="200" spans="1:2" s="46" customFormat="1" ht="11.25">
      <c r="A200" s="54" t="s">
        <v>5826</v>
      </c>
      <c r="B200" s="53" t="s">
        <v>2729</v>
      </c>
    </row>
    <row r="201" spans="1:2" s="46" customFormat="1" ht="11.25">
      <c r="A201" s="54" t="s">
        <v>2712</v>
      </c>
      <c r="B201" s="53" t="s">
        <v>2729</v>
      </c>
    </row>
    <row r="202" spans="1:2" s="46" customFormat="1" ht="11.25">
      <c r="A202" s="54" t="s">
        <v>2713</v>
      </c>
      <c r="B202" s="53" t="s">
        <v>2729</v>
      </c>
    </row>
    <row r="203" spans="1:2" s="46" customFormat="1" ht="11.25">
      <c r="A203" s="54" t="s">
        <v>2714</v>
      </c>
      <c r="B203" s="53" t="s">
        <v>2729</v>
      </c>
    </row>
    <row r="204" spans="1:2" s="46" customFormat="1" ht="11.25">
      <c r="A204" s="54" t="s">
        <v>2715</v>
      </c>
      <c r="B204" s="53" t="s">
        <v>2729</v>
      </c>
    </row>
    <row r="205" spans="1:2" s="46" customFormat="1" ht="11.25">
      <c r="A205" s="54" t="s">
        <v>2716</v>
      </c>
      <c r="B205" s="53" t="s">
        <v>2729</v>
      </c>
    </row>
    <row r="206" spans="1:2" s="46" customFormat="1" ht="11.25">
      <c r="A206" s="54" t="s">
        <v>2389</v>
      </c>
      <c r="B206" s="53" t="s">
        <v>2729</v>
      </c>
    </row>
    <row r="207" spans="1:2" s="46" customFormat="1" ht="11.25">
      <c r="A207" s="54" t="s">
        <v>2390</v>
      </c>
      <c r="B207" s="53" t="s">
        <v>2729</v>
      </c>
    </row>
    <row r="208" spans="1:2" s="46" customFormat="1" ht="11.25">
      <c r="A208" s="54" t="s">
        <v>5827</v>
      </c>
      <c r="B208" s="53" t="s">
        <v>2729</v>
      </c>
    </row>
    <row r="209" spans="1:2" s="46" customFormat="1" ht="11.25">
      <c r="A209" s="54" t="s">
        <v>5828</v>
      </c>
      <c r="B209" s="53" t="s">
        <v>2729</v>
      </c>
    </row>
    <row r="210" spans="1:2" s="46" customFormat="1" ht="11.25">
      <c r="A210" s="54" t="s">
        <v>2391</v>
      </c>
      <c r="B210" s="53" t="s">
        <v>2729</v>
      </c>
    </row>
    <row r="211" spans="1:2" s="46" customFormat="1" ht="11.25">
      <c r="A211" s="54" t="s">
        <v>2392</v>
      </c>
      <c r="B211" s="53" t="s">
        <v>2729</v>
      </c>
    </row>
    <row r="212" spans="1:2" s="46" customFormat="1" ht="11.25">
      <c r="A212" s="54" t="s">
        <v>2393</v>
      </c>
      <c r="B212" s="53" t="s">
        <v>2729</v>
      </c>
    </row>
    <row r="213" spans="1:2" s="46" customFormat="1" ht="11.25">
      <c r="A213" s="54" t="s">
        <v>2394</v>
      </c>
      <c r="B213" s="53" t="s">
        <v>2729</v>
      </c>
    </row>
    <row r="214" spans="1:2" s="46" customFormat="1" ht="11.25">
      <c r="A214" s="54" t="s">
        <v>2395</v>
      </c>
      <c r="B214" s="53" t="s">
        <v>2729</v>
      </c>
    </row>
    <row r="215" spans="1:2" s="46" customFormat="1" ht="11.25">
      <c r="A215" s="54" t="s">
        <v>2396</v>
      </c>
      <c r="B215" s="53" t="s">
        <v>2729</v>
      </c>
    </row>
    <row r="216" spans="1:2" s="46" customFormat="1" ht="11.25">
      <c r="A216" s="54" t="s">
        <v>2397</v>
      </c>
      <c r="B216" s="53" t="s">
        <v>2729</v>
      </c>
    </row>
    <row r="217" spans="1:2" s="46" customFormat="1" ht="11.25">
      <c r="A217" s="54" t="s">
        <v>2398</v>
      </c>
      <c r="B217" s="53" t="s">
        <v>2729</v>
      </c>
    </row>
    <row r="218" spans="1:2" s="46" customFormat="1" ht="11.25">
      <c r="A218" s="54" t="s">
        <v>2399</v>
      </c>
      <c r="B218" s="53" t="s">
        <v>2729</v>
      </c>
    </row>
    <row r="219" spans="1:2" s="46" customFormat="1" ht="11.25">
      <c r="A219" s="54" t="s">
        <v>4821</v>
      </c>
      <c r="B219" s="53" t="s">
        <v>2729</v>
      </c>
    </row>
    <row r="220" spans="1:2" s="46" customFormat="1" ht="11.25">
      <c r="A220" s="54" t="s">
        <v>4822</v>
      </c>
      <c r="B220" s="53" t="s">
        <v>2729</v>
      </c>
    </row>
    <row r="221" spans="1:2" s="46" customFormat="1" ht="11.25">
      <c r="A221" s="54" t="s">
        <v>4823</v>
      </c>
      <c r="B221" s="53" t="s">
        <v>2729</v>
      </c>
    </row>
    <row r="222" spans="1:2" s="46" customFormat="1" ht="11.25">
      <c r="A222" s="52" t="s">
        <v>4824</v>
      </c>
      <c r="B222" s="53"/>
    </row>
    <row r="223" spans="1:2" s="46" customFormat="1" ht="11.25">
      <c r="A223" s="54" t="s">
        <v>4825</v>
      </c>
      <c r="B223" s="53" t="s">
        <v>2729</v>
      </c>
    </row>
    <row r="224" spans="1:2" s="46" customFormat="1" ht="11.25">
      <c r="A224" s="52" t="s">
        <v>4826</v>
      </c>
      <c r="B224" s="53"/>
    </row>
    <row r="225" spans="1:2" s="46" customFormat="1" ht="11.25">
      <c r="A225" s="54" t="s">
        <v>4827</v>
      </c>
      <c r="B225" s="53" t="s">
        <v>2729</v>
      </c>
    </row>
    <row r="226" spans="1:2" s="46" customFormat="1" ht="11.25">
      <c r="A226" s="54" t="s">
        <v>4828</v>
      </c>
      <c r="B226" s="53" t="s">
        <v>2729</v>
      </c>
    </row>
    <row r="227" spans="1:2" s="46" customFormat="1" ht="11.25">
      <c r="A227" s="54" t="s">
        <v>4829</v>
      </c>
      <c r="B227" s="53" t="s">
        <v>2729</v>
      </c>
    </row>
    <row r="228" spans="1:2" s="46" customFormat="1" ht="11.25">
      <c r="A228" s="54" t="s">
        <v>4830</v>
      </c>
      <c r="B228" s="53" t="s">
        <v>2729</v>
      </c>
    </row>
    <row r="229" spans="1:2" s="46" customFormat="1" ht="11.25">
      <c r="A229" s="54" t="s">
        <v>4831</v>
      </c>
      <c r="B229" s="53" t="s">
        <v>2729</v>
      </c>
    </row>
    <row r="230" spans="1:2" s="46" customFormat="1" ht="11.25">
      <c r="A230" s="54" t="s">
        <v>4832</v>
      </c>
      <c r="B230" s="53" t="s">
        <v>2729</v>
      </c>
    </row>
    <row r="231" spans="1:2" s="46" customFormat="1" ht="11.25">
      <c r="A231" s="52" t="s">
        <v>4833</v>
      </c>
      <c r="B231" s="53"/>
    </row>
    <row r="232" spans="1:2" s="46" customFormat="1" ht="11.25">
      <c r="A232" s="54" t="s">
        <v>4834</v>
      </c>
      <c r="B232" s="53" t="s">
        <v>2729</v>
      </c>
    </row>
    <row r="233" spans="1:2" s="46" customFormat="1" ht="11.25">
      <c r="A233" s="52" t="s">
        <v>4835</v>
      </c>
      <c r="B233" s="53"/>
    </row>
    <row r="234" spans="1:2" s="46" customFormat="1" ht="11.25">
      <c r="A234" s="54" t="s">
        <v>5004</v>
      </c>
      <c r="B234" s="53" t="s">
        <v>3114</v>
      </c>
    </row>
    <row r="235" spans="1:2" s="46" customFormat="1" ht="11.25">
      <c r="A235" s="54" t="s">
        <v>4836</v>
      </c>
      <c r="B235" s="53" t="s">
        <v>3114</v>
      </c>
    </row>
    <row r="236" spans="1:2" s="46" customFormat="1" ht="11.25">
      <c r="A236" s="54" t="s">
        <v>4837</v>
      </c>
      <c r="B236" s="53" t="s">
        <v>3114</v>
      </c>
    </row>
    <row r="237" spans="1:2" s="46" customFormat="1" ht="11.25">
      <c r="A237" s="54" t="s">
        <v>4838</v>
      </c>
      <c r="B237" s="53" t="s">
        <v>3114</v>
      </c>
    </row>
    <row r="238" spans="1:2" s="46" customFormat="1" ht="11.25">
      <c r="A238" s="54" t="s">
        <v>4839</v>
      </c>
      <c r="B238" s="53" t="s">
        <v>3114</v>
      </c>
    </row>
    <row r="239" spans="1:2" s="46" customFormat="1" ht="11.25">
      <c r="A239" s="54" t="s">
        <v>4840</v>
      </c>
      <c r="B239" s="53" t="s">
        <v>3114</v>
      </c>
    </row>
    <row r="240" spans="1:2" s="46" customFormat="1" ht="11.25">
      <c r="A240" s="54" t="s">
        <v>4841</v>
      </c>
      <c r="B240" s="53" t="s">
        <v>3114</v>
      </c>
    </row>
    <row r="241" spans="1:2" s="46" customFormat="1" ht="11.25">
      <c r="A241" s="54" t="s">
        <v>4842</v>
      </c>
      <c r="B241" s="53" t="s">
        <v>3114</v>
      </c>
    </row>
    <row r="242" spans="1:2" s="46" customFormat="1" ht="11.25">
      <c r="A242" s="54" t="s">
        <v>4843</v>
      </c>
      <c r="B242" s="53" t="s">
        <v>3114</v>
      </c>
    </row>
    <row r="243" spans="1:2" s="46" customFormat="1" ht="11.25">
      <c r="A243" s="54" t="s">
        <v>5822</v>
      </c>
      <c r="B243" s="53" t="s">
        <v>3114</v>
      </c>
    </row>
    <row r="244" spans="1:2" s="46" customFormat="1" ht="11.25">
      <c r="A244" s="54" t="s">
        <v>4844</v>
      </c>
      <c r="B244" s="53" t="s">
        <v>3114</v>
      </c>
    </row>
    <row r="245" spans="1:2" s="46" customFormat="1" ht="11.25">
      <c r="A245" s="54" t="s">
        <v>4845</v>
      </c>
      <c r="B245" s="53" t="s">
        <v>3114</v>
      </c>
    </row>
    <row r="246" spans="1:2" s="46" customFormat="1" ht="11.25">
      <c r="A246" s="54" t="s">
        <v>4846</v>
      </c>
      <c r="B246" s="53" t="s">
        <v>3114</v>
      </c>
    </row>
    <row r="247" spans="1:2" s="46" customFormat="1" ht="11.25">
      <c r="A247" s="54" t="s">
        <v>4847</v>
      </c>
      <c r="B247" s="53" t="s">
        <v>3114</v>
      </c>
    </row>
    <row r="248" spans="1:2" s="46" customFormat="1" ht="11.25">
      <c r="A248" s="54" t="s">
        <v>4848</v>
      </c>
      <c r="B248" s="53" t="s">
        <v>3114</v>
      </c>
    </row>
    <row r="249" spans="1:2" s="46" customFormat="1" ht="11.25">
      <c r="A249" s="54" t="s">
        <v>4849</v>
      </c>
      <c r="B249" s="53" t="s">
        <v>3114</v>
      </c>
    </row>
    <row r="250" spans="1:2" s="46" customFormat="1" ht="11.25">
      <c r="A250" s="54" t="s">
        <v>4850</v>
      </c>
      <c r="B250" s="53" t="s">
        <v>3114</v>
      </c>
    </row>
    <row r="251" spans="1:2" s="46" customFormat="1" ht="11.25">
      <c r="A251" s="52" t="s">
        <v>4851</v>
      </c>
      <c r="B251" s="53"/>
    </row>
    <row r="252" spans="1:2" s="46" customFormat="1" ht="11.25">
      <c r="A252" s="54" t="s">
        <v>5796</v>
      </c>
      <c r="B252" s="53" t="s">
        <v>3114</v>
      </c>
    </row>
    <row r="253" spans="1:2" s="46" customFormat="1" ht="11.25">
      <c r="A253" s="54" t="s">
        <v>5797</v>
      </c>
      <c r="B253" s="53" t="s">
        <v>3114</v>
      </c>
    </row>
    <row r="254" spans="1:2" s="46" customFormat="1" ht="11.25">
      <c r="A254" s="54" t="s">
        <v>5798</v>
      </c>
      <c r="B254" s="53" t="s">
        <v>3114</v>
      </c>
    </row>
    <row r="255" spans="1:2" s="46" customFormat="1" ht="11.25">
      <c r="A255" s="54" t="s">
        <v>1685</v>
      </c>
      <c r="B255" s="53" t="s">
        <v>3114</v>
      </c>
    </row>
    <row r="256" spans="1:2" s="46" customFormat="1" ht="11.25">
      <c r="A256" s="54" t="s">
        <v>1686</v>
      </c>
      <c r="B256" s="53" t="s">
        <v>3114</v>
      </c>
    </row>
    <row r="257" spans="1:2" s="46" customFormat="1" ht="11.25">
      <c r="A257" s="54" t="s">
        <v>1687</v>
      </c>
      <c r="B257" s="53" t="s">
        <v>3114</v>
      </c>
    </row>
    <row r="258" spans="1:2" s="46" customFormat="1" ht="11.25">
      <c r="A258" s="54" t="s">
        <v>5799</v>
      </c>
      <c r="B258" s="53" t="s">
        <v>3114</v>
      </c>
    </row>
    <row r="259" spans="1:2" s="46" customFormat="1" ht="11.25">
      <c r="A259" s="54" t="s">
        <v>1688</v>
      </c>
      <c r="B259" s="53" t="s">
        <v>3114</v>
      </c>
    </row>
    <row r="260" spans="1:2" s="46" customFormat="1" ht="11.25">
      <c r="A260" s="54" t="s">
        <v>1689</v>
      </c>
      <c r="B260" s="53" t="s">
        <v>3114</v>
      </c>
    </row>
    <row r="261" spans="1:2" s="46" customFormat="1" ht="11.25">
      <c r="A261" s="54" t="s">
        <v>1690</v>
      </c>
      <c r="B261" s="53" t="s">
        <v>3114</v>
      </c>
    </row>
    <row r="262" spans="1:2" s="46" customFormat="1" ht="11.25">
      <c r="A262" s="54" t="s">
        <v>1691</v>
      </c>
      <c r="B262" s="53" t="s">
        <v>3114</v>
      </c>
    </row>
    <row r="263" spans="1:2" s="46" customFormat="1" ht="11.25">
      <c r="A263" s="54" t="s">
        <v>5800</v>
      </c>
      <c r="B263" s="53" t="s">
        <v>3114</v>
      </c>
    </row>
    <row r="264" spans="1:2" s="46" customFormat="1" ht="11.25">
      <c r="A264" s="54" t="s">
        <v>1692</v>
      </c>
      <c r="B264" s="53" t="s">
        <v>3114</v>
      </c>
    </row>
    <row r="265" spans="1:2" s="46" customFormat="1" ht="11.25">
      <c r="A265" s="54" t="s">
        <v>1693</v>
      </c>
      <c r="B265" s="53" t="s">
        <v>3114</v>
      </c>
    </row>
    <row r="266" spans="1:2" s="46" customFormat="1" ht="11.25">
      <c r="A266" s="54" t="s">
        <v>1694</v>
      </c>
      <c r="B266" s="53" t="s">
        <v>3114</v>
      </c>
    </row>
    <row r="267" spans="1:2" s="46" customFormat="1" ht="11.25">
      <c r="A267" s="54" t="s">
        <v>1695</v>
      </c>
      <c r="B267" s="53" t="s">
        <v>3114</v>
      </c>
    </row>
    <row r="268" spans="1:2" s="46" customFormat="1" ht="11.25">
      <c r="A268" s="54" t="s">
        <v>5801</v>
      </c>
      <c r="B268" s="53" t="s">
        <v>3114</v>
      </c>
    </row>
    <row r="269" spans="1:2" s="46" customFormat="1" ht="11.25">
      <c r="A269" s="52" t="s">
        <v>1696</v>
      </c>
      <c r="B269" s="53"/>
    </row>
    <row r="270" spans="1:2" s="46" customFormat="1" ht="11.25">
      <c r="A270" s="54" t="s">
        <v>1697</v>
      </c>
      <c r="B270" s="53" t="s">
        <v>3114</v>
      </c>
    </row>
    <row r="271" spans="1:2" s="46" customFormat="1" ht="11.25">
      <c r="A271" s="52" t="s">
        <v>1698</v>
      </c>
      <c r="B271" s="53"/>
    </row>
    <row r="272" spans="1:2" s="46" customFormat="1" ht="11.25">
      <c r="A272" s="54" t="s">
        <v>1699</v>
      </c>
      <c r="B272" s="53" t="s">
        <v>3114</v>
      </c>
    </row>
    <row r="273" spans="1:2" s="46" customFormat="1" ht="11.25">
      <c r="A273" s="54" t="s">
        <v>1700</v>
      </c>
      <c r="B273" s="53" t="s">
        <v>3114</v>
      </c>
    </row>
    <row r="274" spans="1:2" s="46" customFormat="1" ht="11.25">
      <c r="A274" s="52" t="s">
        <v>374</v>
      </c>
      <c r="B274" s="53"/>
    </row>
    <row r="275" spans="1:2" s="46" customFormat="1" ht="11.25">
      <c r="A275" s="54" t="s">
        <v>4990</v>
      </c>
      <c r="B275" s="53" t="s">
        <v>3114</v>
      </c>
    </row>
    <row r="276" spans="1:2" s="46" customFormat="1" ht="11.25">
      <c r="A276" s="52" t="s">
        <v>375</v>
      </c>
      <c r="B276" s="53"/>
    </row>
    <row r="277" spans="1:2" s="46" customFormat="1" ht="11.25">
      <c r="A277" s="54" t="s">
        <v>4992</v>
      </c>
      <c r="B277" s="53" t="s">
        <v>3114</v>
      </c>
    </row>
    <row r="278" spans="1:2" s="46" customFormat="1" ht="11.25">
      <c r="A278" s="54" t="s">
        <v>4993</v>
      </c>
      <c r="B278" s="53" t="s">
        <v>3114</v>
      </c>
    </row>
    <row r="279" spans="1:2" s="46" customFormat="1" ht="11.25">
      <c r="A279" s="54" t="s">
        <v>4994</v>
      </c>
      <c r="B279" s="53" t="s">
        <v>3114</v>
      </c>
    </row>
    <row r="280" spans="1:2" s="46" customFormat="1" ht="11.25">
      <c r="A280" s="52" t="s">
        <v>376</v>
      </c>
      <c r="B280" s="53"/>
    </row>
    <row r="281" spans="1:2" s="46" customFormat="1" ht="11.25">
      <c r="A281" s="54" t="s">
        <v>2460</v>
      </c>
      <c r="B281" s="53" t="s">
        <v>3114</v>
      </c>
    </row>
    <row r="282" spans="1:2" s="46" customFormat="1" ht="11.25">
      <c r="A282" s="54" t="s">
        <v>2461</v>
      </c>
      <c r="B282" s="53" t="s">
        <v>3114</v>
      </c>
    </row>
    <row r="283" spans="1:2" s="46" customFormat="1" ht="11.25">
      <c r="A283" s="52" t="s">
        <v>2462</v>
      </c>
      <c r="B283" s="53"/>
    </row>
    <row r="284" spans="1:2" s="46" customFormat="1" ht="11.25">
      <c r="A284" s="54" t="s">
        <v>2463</v>
      </c>
      <c r="B284" s="53" t="s">
        <v>2464</v>
      </c>
    </row>
    <row r="285" spans="1:2" s="46" customFormat="1" ht="11.25">
      <c r="A285" s="52" t="s">
        <v>2465</v>
      </c>
      <c r="B285" s="53"/>
    </row>
    <row r="286" spans="1:2" s="46" customFormat="1" ht="11.25">
      <c r="A286" s="54" t="s">
        <v>4725</v>
      </c>
      <c r="B286" s="53" t="s">
        <v>2464</v>
      </c>
    </row>
    <row r="287" spans="1:2" s="46" customFormat="1" ht="11.25">
      <c r="A287" s="52" t="s">
        <v>2466</v>
      </c>
      <c r="B287" s="53"/>
    </row>
    <row r="288" spans="1:2" s="46" customFormat="1" ht="11.25">
      <c r="A288" s="54" t="s">
        <v>5545</v>
      </c>
      <c r="B288" s="53" t="s">
        <v>3114</v>
      </c>
    </row>
    <row r="289" spans="1:2" s="46" customFormat="1" ht="11.25">
      <c r="A289" s="54" t="s">
        <v>2467</v>
      </c>
      <c r="B289" s="53" t="s">
        <v>3114</v>
      </c>
    </row>
    <row r="290" spans="1:2" s="46" customFormat="1" ht="11.25">
      <c r="A290" s="54" t="s">
        <v>2468</v>
      </c>
      <c r="B290" s="53" t="s">
        <v>3114</v>
      </c>
    </row>
    <row r="291" spans="1:2" s="46" customFormat="1" ht="11.25">
      <c r="A291" s="54" t="s">
        <v>2469</v>
      </c>
      <c r="B291" s="53" t="s">
        <v>3114</v>
      </c>
    </row>
    <row r="292" spans="1:2" s="46" customFormat="1" ht="11.25">
      <c r="A292" s="54" t="s">
        <v>2470</v>
      </c>
      <c r="B292" s="53" t="s">
        <v>3114</v>
      </c>
    </row>
    <row r="293" spans="1:2" s="46" customFormat="1" ht="11.25">
      <c r="A293" s="54" t="s">
        <v>2471</v>
      </c>
      <c r="B293" s="53" t="s">
        <v>3114</v>
      </c>
    </row>
    <row r="294" spans="1:2" s="46" customFormat="1" ht="11.25">
      <c r="A294" s="54" t="s">
        <v>2472</v>
      </c>
      <c r="B294" s="53" t="s">
        <v>3114</v>
      </c>
    </row>
    <row r="295" spans="1:2" s="46" customFormat="1" ht="11.25">
      <c r="A295" s="54" t="s">
        <v>2473</v>
      </c>
      <c r="B295" s="53" t="s">
        <v>3114</v>
      </c>
    </row>
    <row r="296" spans="1:2" s="46" customFormat="1" ht="11.25">
      <c r="A296" s="54" t="s">
        <v>2474</v>
      </c>
      <c r="B296" s="53" t="s">
        <v>3114</v>
      </c>
    </row>
    <row r="297" spans="1:2" s="46" customFormat="1" ht="11.25">
      <c r="A297" s="54" t="s">
        <v>2475</v>
      </c>
      <c r="B297" s="53" t="s">
        <v>3114</v>
      </c>
    </row>
    <row r="298" spans="1:2" s="46" customFormat="1" ht="11.25">
      <c r="A298" s="54" t="s">
        <v>4798</v>
      </c>
      <c r="B298" s="53" t="s">
        <v>3114</v>
      </c>
    </row>
    <row r="299" spans="1:2" s="46" customFormat="1" ht="11.25">
      <c r="A299" s="54" t="s">
        <v>4799</v>
      </c>
      <c r="B299" s="53" t="s">
        <v>3114</v>
      </c>
    </row>
    <row r="300" spans="1:2" s="46" customFormat="1" ht="11.25">
      <c r="A300" s="54" t="s">
        <v>4800</v>
      </c>
      <c r="B300" s="53" t="s">
        <v>3114</v>
      </c>
    </row>
    <row r="301" spans="1:2" s="46" customFormat="1" ht="11.25">
      <c r="A301" s="54" t="s">
        <v>4801</v>
      </c>
      <c r="B301" s="53" t="s">
        <v>3114</v>
      </c>
    </row>
    <row r="302" spans="1:2" s="46" customFormat="1" ht="11.25">
      <c r="A302" s="54" t="s">
        <v>4802</v>
      </c>
      <c r="B302" s="53" t="s">
        <v>3114</v>
      </c>
    </row>
    <row r="303" spans="1:2" s="46" customFormat="1" ht="11.25">
      <c r="A303" s="54" t="s">
        <v>4803</v>
      </c>
      <c r="B303" s="53" t="s">
        <v>3114</v>
      </c>
    </row>
    <row r="304" spans="1:2" s="46" customFormat="1" ht="11.25">
      <c r="A304" s="54" t="s">
        <v>4804</v>
      </c>
      <c r="B304" s="53" t="s">
        <v>3114</v>
      </c>
    </row>
    <row r="305" spans="1:2" s="46" customFormat="1" ht="11.25">
      <c r="A305" s="54" t="s">
        <v>4805</v>
      </c>
      <c r="B305" s="53" t="s">
        <v>3114</v>
      </c>
    </row>
    <row r="306" spans="1:2" s="46" customFormat="1" ht="11.25">
      <c r="A306" s="54" t="s">
        <v>4806</v>
      </c>
      <c r="B306" s="53" t="s">
        <v>3114</v>
      </c>
    </row>
    <row r="307" spans="1:2" s="46" customFormat="1" ht="11.25">
      <c r="A307" s="54" t="s">
        <v>4807</v>
      </c>
      <c r="B307" s="53" t="s">
        <v>3114</v>
      </c>
    </row>
    <row r="308" spans="1:2" s="46" customFormat="1" ht="11.25">
      <c r="A308" s="54" t="s">
        <v>4808</v>
      </c>
      <c r="B308" s="53" t="s">
        <v>3114</v>
      </c>
    </row>
    <row r="309" spans="1:2" s="46" customFormat="1" ht="11.25">
      <c r="A309" s="54" t="s">
        <v>4809</v>
      </c>
      <c r="B309" s="53" t="s">
        <v>3114</v>
      </c>
    </row>
    <row r="310" spans="1:2" s="46" customFormat="1" ht="11.25">
      <c r="A310" s="54" t="s">
        <v>4810</v>
      </c>
      <c r="B310" s="53" t="s">
        <v>3114</v>
      </c>
    </row>
    <row r="311" spans="1:2" s="46" customFormat="1" ht="11.25">
      <c r="A311" s="54" t="s">
        <v>4811</v>
      </c>
      <c r="B311" s="53" t="s">
        <v>3114</v>
      </c>
    </row>
    <row r="312" spans="1:2" s="46" customFormat="1" ht="11.25">
      <c r="A312" s="54" t="s">
        <v>4812</v>
      </c>
      <c r="B312" s="53" t="s">
        <v>3114</v>
      </c>
    </row>
    <row r="313" spans="1:2" s="46" customFormat="1" ht="11.25">
      <c r="A313" s="54" t="s">
        <v>4813</v>
      </c>
      <c r="B313" s="53" t="s">
        <v>3114</v>
      </c>
    </row>
    <row r="314" spans="1:2" s="46" customFormat="1" ht="11.25">
      <c r="A314" s="54" t="s">
        <v>4814</v>
      </c>
      <c r="B314" s="53" t="s">
        <v>3114</v>
      </c>
    </row>
    <row r="315" spans="1:2" s="46" customFormat="1" ht="11.25">
      <c r="A315" s="54" t="s">
        <v>4815</v>
      </c>
      <c r="B315" s="53" t="s">
        <v>3114</v>
      </c>
    </row>
    <row r="316" spans="1:2" s="46" customFormat="1" ht="11.25">
      <c r="A316" s="54" t="s">
        <v>4816</v>
      </c>
      <c r="B316" s="53" t="s">
        <v>3114</v>
      </c>
    </row>
    <row r="317" spans="1:2" s="46" customFormat="1" ht="11.25">
      <c r="A317" s="54" t="s">
        <v>4817</v>
      </c>
      <c r="B317" s="53" t="s">
        <v>3114</v>
      </c>
    </row>
    <row r="318" spans="1:2" s="46" customFormat="1" ht="11.25">
      <c r="A318" s="54" t="s">
        <v>4818</v>
      </c>
      <c r="B318" s="53" t="s">
        <v>3114</v>
      </c>
    </row>
    <row r="319" spans="1:2" s="46" customFormat="1" ht="11.25">
      <c r="A319" s="54" t="s">
        <v>4819</v>
      </c>
      <c r="B319" s="53" t="s">
        <v>3114</v>
      </c>
    </row>
    <row r="320" spans="1:2" s="46" customFormat="1" ht="11.25">
      <c r="A320" s="54" t="s">
        <v>4820</v>
      </c>
      <c r="B320" s="53" t="s">
        <v>3114</v>
      </c>
    </row>
    <row r="321" spans="1:2" s="46" customFormat="1" ht="11.25">
      <c r="A321" s="54" t="s">
        <v>2419</v>
      </c>
      <c r="B321" s="53" t="s">
        <v>3114</v>
      </c>
    </row>
    <row r="322" spans="1:2" s="46" customFormat="1" ht="11.25">
      <c r="A322" s="54" t="s">
        <v>2493</v>
      </c>
      <c r="B322" s="53" t="s">
        <v>3114</v>
      </c>
    </row>
    <row r="323" spans="1:2" s="46" customFormat="1" ht="11.25">
      <c r="A323" s="54" t="s">
        <v>2494</v>
      </c>
      <c r="B323" s="53" t="s">
        <v>3114</v>
      </c>
    </row>
    <row r="324" spans="1:2" s="46" customFormat="1" ht="11.25">
      <c r="A324" s="54" t="s">
        <v>2495</v>
      </c>
      <c r="B324" s="53" t="s">
        <v>3114</v>
      </c>
    </row>
    <row r="325" spans="1:2" s="46" customFormat="1" ht="11.25">
      <c r="A325" s="54" t="s">
        <v>2496</v>
      </c>
      <c r="B325" s="53" t="s">
        <v>3114</v>
      </c>
    </row>
    <row r="326" spans="1:2" s="46" customFormat="1" ht="11.25">
      <c r="A326" s="54" t="s">
        <v>2497</v>
      </c>
      <c r="B326" s="53" t="s">
        <v>3114</v>
      </c>
    </row>
    <row r="327" spans="1:2" s="46" customFormat="1" ht="11.25">
      <c r="A327" s="54" t="s">
        <v>2498</v>
      </c>
      <c r="B327" s="53" t="s">
        <v>3114</v>
      </c>
    </row>
    <row r="328" spans="1:2" s="46" customFormat="1" ht="11.25">
      <c r="A328" s="54" t="s">
        <v>2499</v>
      </c>
      <c r="B328" s="53" t="s">
        <v>3114</v>
      </c>
    </row>
    <row r="329" spans="1:2" s="46" customFormat="1" ht="11.25">
      <c r="A329" s="54" t="s">
        <v>2500</v>
      </c>
      <c r="B329" s="53" t="s">
        <v>3114</v>
      </c>
    </row>
    <row r="330" spans="1:2" s="46" customFormat="1" ht="11.25">
      <c r="A330" s="54" t="s">
        <v>2501</v>
      </c>
      <c r="B330" s="53" t="s">
        <v>3114</v>
      </c>
    </row>
    <row r="331" spans="1:2" s="46" customFormat="1" ht="11.25">
      <c r="A331" s="54" t="s">
        <v>2502</v>
      </c>
      <c r="B331" s="53" t="s">
        <v>3114</v>
      </c>
    </row>
    <row r="332" spans="1:2" s="46" customFormat="1" ht="11.25">
      <c r="A332" s="54" t="s">
        <v>2503</v>
      </c>
      <c r="B332" s="53" t="s">
        <v>3114</v>
      </c>
    </row>
    <row r="333" spans="1:2" s="46" customFormat="1" ht="11.25">
      <c r="A333" s="54" t="s">
        <v>2504</v>
      </c>
      <c r="B333" s="53" t="s">
        <v>3114</v>
      </c>
    </row>
    <row r="334" spans="1:2" s="46" customFormat="1" ht="11.25">
      <c r="A334" s="54" t="s">
        <v>2505</v>
      </c>
      <c r="B334" s="53" t="s">
        <v>3114</v>
      </c>
    </row>
    <row r="335" spans="1:2" s="46" customFormat="1" ht="11.25">
      <c r="A335" s="54" t="s">
        <v>4854</v>
      </c>
      <c r="B335" s="53" t="s">
        <v>3114</v>
      </c>
    </row>
    <row r="336" spans="1:2" s="46" customFormat="1" ht="11.25">
      <c r="A336" s="54" t="s">
        <v>4855</v>
      </c>
      <c r="B336" s="53" t="s">
        <v>3114</v>
      </c>
    </row>
    <row r="337" spans="1:2" s="46" customFormat="1" ht="11.25">
      <c r="A337" s="54" t="s">
        <v>4856</v>
      </c>
      <c r="B337" s="53" t="s">
        <v>3114</v>
      </c>
    </row>
    <row r="338" spans="1:2" s="46" customFormat="1" ht="11.25">
      <c r="A338" s="54" t="s">
        <v>4857</v>
      </c>
      <c r="B338" s="53" t="s">
        <v>3114</v>
      </c>
    </row>
    <row r="339" spans="1:2" s="46" customFormat="1" ht="11.25">
      <c r="A339" s="54" t="s">
        <v>4858</v>
      </c>
      <c r="B339" s="53" t="s">
        <v>3114</v>
      </c>
    </row>
    <row r="340" spans="1:2" s="46" customFormat="1" ht="11.25">
      <c r="A340" s="54" t="s">
        <v>4859</v>
      </c>
      <c r="B340" s="53" t="s">
        <v>3114</v>
      </c>
    </row>
    <row r="341" spans="1:2" s="46" customFormat="1" ht="11.25">
      <c r="A341" s="54" t="s">
        <v>2435</v>
      </c>
      <c r="B341" s="53" t="s">
        <v>3114</v>
      </c>
    </row>
    <row r="342" spans="1:2" s="46" customFormat="1" ht="11.25">
      <c r="A342" s="54" t="s">
        <v>2436</v>
      </c>
      <c r="B342" s="53" t="s">
        <v>3114</v>
      </c>
    </row>
    <row r="343" spans="1:2" s="46" customFormat="1" ht="11.25">
      <c r="A343" s="54" t="s">
        <v>2437</v>
      </c>
      <c r="B343" s="53" t="s">
        <v>3114</v>
      </c>
    </row>
    <row r="344" spans="1:2" s="46" customFormat="1" ht="11.25">
      <c r="A344" s="54" t="s">
        <v>2438</v>
      </c>
      <c r="B344" s="53" t="s">
        <v>3114</v>
      </c>
    </row>
    <row r="345" spans="1:2" s="46" customFormat="1" ht="11.25">
      <c r="A345" s="54" t="s">
        <v>1807</v>
      </c>
      <c r="B345" s="53" t="s">
        <v>3114</v>
      </c>
    </row>
    <row r="346" spans="1:2" s="46" customFormat="1" ht="11.25">
      <c r="A346" s="54" t="s">
        <v>1808</v>
      </c>
      <c r="B346" s="53" t="s">
        <v>3114</v>
      </c>
    </row>
    <row r="347" spans="1:2" s="46" customFormat="1" ht="11.25">
      <c r="A347" s="54" t="s">
        <v>1809</v>
      </c>
      <c r="B347" s="53" t="s">
        <v>3114</v>
      </c>
    </row>
    <row r="348" spans="1:2" s="46" customFormat="1" ht="11.25">
      <c r="A348" s="54" t="s">
        <v>1810</v>
      </c>
      <c r="B348" s="53" t="s">
        <v>3114</v>
      </c>
    </row>
    <row r="349" spans="1:2" s="46" customFormat="1" ht="11.25">
      <c r="A349" s="54" t="s">
        <v>1811</v>
      </c>
      <c r="B349" s="53" t="s">
        <v>3114</v>
      </c>
    </row>
    <row r="350" spans="1:2" s="46" customFormat="1" ht="11.25">
      <c r="A350" s="54" t="s">
        <v>1812</v>
      </c>
      <c r="B350" s="53" t="s">
        <v>3114</v>
      </c>
    </row>
    <row r="351" spans="1:2" s="46" customFormat="1" ht="11.25">
      <c r="A351" s="54" t="s">
        <v>1813</v>
      </c>
      <c r="B351" s="53" t="s">
        <v>3114</v>
      </c>
    </row>
    <row r="352" spans="1:2" s="46" customFormat="1" ht="11.25">
      <c r="A352" s="54" t="s">
        <v>1814</v>
      </c>
      <c r="B352" s="53" t="s">
        <v>3114</v>
      </c>
    </row>
    <row r="353" spans="1:2" s="46" customFormat="1" ht="11.25">
      <c r="A353" s="54" t="s">
        <v>1815</v>
      </c>
      <c r="B353" s="53" t="s">
        <v>3114</v>
      </c>
    </row>
    <row r="354" spans="1:2" s="46" customFormat="1" ht="11.25">
      <c r="A354" s="54" t="s">
        <v>1816</v>
      </c>
      <c r="B354" s="53" t="s">
        <v>3114</v>
      </c>
    </row>
    <row r="355" spans="1:2" s="46" customFormat="1" ht="11.25">
      <c r="A355" s="54" t="s">
        <v>1817</v>
      </c>
      <c r="B355" s="53" t="s">
        <v>3114</v>
      </c>
    </row>
    <row r="356" spans="1:2" s="46" customFormat="1" ht="11.25">
      <c r="A356" s="54" t="s">
        <v>1818</v>
      </c>
      <c r="B356" s="53" t="s">
        <v>3114</v>
      </c>
    </row>
    <row r="357" spans="1:2" s="46" customFormat="1" ht="11.25">
      <c r="A357" s="54" t="s">
        <v>1819</v>
      </c>
      <c r="B357" s="53" t="s">
        <v>3114</v>
      </c>
    </row>
    <row r="358" spans="1:2" s="46" customFormat="1" ht="11.25">
      <c r="A358" s="54" t="s">
        <v>1820</v>
      </c>
      <c r="B358" s="53" t="s">
        <v>3114</v>
      </c>
    </row>
    <row r="359" spans="1:2" s="46" customFormat="1" ht="11.25">
      <c r="A359" s="54" t="s">
        <v>1821</v>
      </c>
      <c r="B359" s="53" t="s">
        <v>3114</v>
      </c>
    </row>
    <row r="360" spans="1:2" s="46" customFormat="1" ht="11.25">
      <c r="A360" s="54" t="s">
        <v>1822</v>
      </c>
      <c r="B360" s="53" t="s">
        <v>3114</v>
      </c>
    </row>
    <row r="361" spans="1:2" s="46" customFormat="1" ht="11.25">
      <c r="A361" s="54" t="s">
        <v>1823</v>
      </c>
      <c r="B361" s="53" t="s">
        <v>3114</v>
      </c>
    </row>
    <row r="362" spans="1:2" s="46" customFormat="1" ht="11.25">
      <c r="A362" s="54" t="s">
        <v>1824</v>
      </c>
      <c r="B362" s="53" t="s">
        <v>3114</v>
      </c>
    </row>
    <row r="363" spans="1:2" s="46" customFormat="1" ht="11.25">
      <c r="A363" s="54" t="s">
        <v>1825</v>
      </c>
      <c r="B363" s="53" t="s">
        <v>3114</v>
      </c>
    </row>
    <row r="364" spans="1:2" s="46" customFormat="1" ht="11.25">
      <c r="A364" s="54" t="s">
        <v>2506</v>
      </c>
      <c r="B364" s="53" t="s">
        <v>3114</v>
      </c>
    </row>
    <row r="365" spans="1:2" s="46" customFormat="1" ht="11.25">
      <c r="A365" s="54" t="s">
        <v>2507</v>
      </c>
      <c r="B365" s="53" t="s">
        <v>3114</v>
      </c>
    </row>
    <row r="366" spans="1:2" s="46" customFormat="1" ht="11.25">
      <c r="A366" s="54" t="s">
        <v>2508</v>
      </c>
      <c r="B366" s="53" t="s">
        <v>3114</v>
      </c>
    </row>
    <row r="367" spans="1:2" s="46" customFormat="1" ht="11.25">
      <c r="A367" s="54" t="s">
        <v>5792</v>
      </c>
      <c r="B367" s="53" t="s">
        <v>3114</v>
      </c>
    </row>
    <row r="368" spans="1:2" s="46" customFormat="1" ht="11.25">
      <c r="A368" s="54" t="s">
        <v>5793</v>
      </c>
      <c r="B368" s="53" t="s">
        <v>3114</v>
      </c>
    </row>
    <row r="369" spans="1:2" s="46" customFormat="1" ht="11.25">
      <c r="A369" s="54" t="s">
        <v>4878</v>
      </c>
      <c r="B369" s="53" t="s">
        <v>3114</v>
      </c>
    </row>
    <row r="370" spans="1:2" s="46" customFormat="1" ht="11.25">
      <c r="A370" s="54" t="s">
        <v>4879</v>
      </c>
      <c r="B370" s="53" t="s">
        <v>3114</v>
      </c>
    </row>
    <row r="371" spans="1:2" s="46" customFormat="1" ht="11.25">
      <c r="A371" s="54" t="s">
        <v>4880</v>
      </c>
      <c r="B371" s="53" t="s">
        <v>3114</v>
      </c>
    </row>
    <row r="372" spans="1:2" s="46" customFormat="1" ht="11.25">
      <c r="A372" s="54" t="s">
        <v>4881</v>
      </c>
      <c r="B372" s="53" t="s">
        <v>3114</v>
      </c>
    </row>
    <row r="373" spans="1:2" s="46" customFormat="1" ht="11.25">
      <c r="A373" s="54" t="s">
        <v>4882</v>
      </c>
      <c r="B373" s="53" t="s">
        <v>3114</v>
      </c>
    </row>
    <row r="374" spans="1:2" s="46" customFormat="1" ht="11.25">
      <c r="A374" s="52" t="s">
        <v>4883</v>
      </c>
      <c r="B374" s="53"/>
    </row>
    <row r="375" spans="1:2" s="46" customFormat="1" ht="11.25">
      <c r="A375" s="54" t="s">
        <v>5529</v>
      </c>
      <c r="B375" s="53" t="s">
        <v>3114</v>
      </c>
    </row>
    <row r="376" spans="1:2" s="46" customFormat="1" ht="11.25">
      <c r="A376" s="54" t="s">
        <v>5530</v>
      </c>
      <c r="B376" s="53" t="s">
        <v>3114</v>
      </c>
    </row>
    <row r="377" spans="1:2" s="46" customFormat="1" ht="11.25">
      <c r="A377" s="54" t="s">
        <v>5531</v>
      </c>
      <c r="B377" s="53" t="s">
        <v>3114</v>
      </c>
    </row>
    <row r="378" spans="1:2" s="46" customFormat="1" ht="11.25">
      <c r="A378" s="54" t="s">
        <v>5532</v>
      </c>
      <c r="B378" s="53" t="s">
        <v>3114</v>
      </c>
    </row>
    <row r="379" spans="1:2" s="46" customFormat="1" ht="11.25">
      <c r="A379" s="54" t="s">
        <v>5533</v>
      </c>
      <c r="B379" s="53" t="s">
        <v>3114</v>
      </c>
    </row>
    <row r="380" spans="1:2" s="46" customFormat="1" ht="11.25">
      <c r="A380" s="54" t="s">
        <v>5534</v>
      </c>
      <c r="B380" s="53" t="s">
        <v>3114</v>
      </c>
    </row>
    <row r="381" spans="1:2" s="46" customFormat="1" ht="11.25">
      <c r="A381" s="54" t="s">
        <v>5535</v>
      </c>
      <c r="B381" s="53" t="s">
        <v>3114</v>
      </c>
    </row>
    <row r="382" spans="1:2" s="46" customFormat="1" ht="11.25">
      <c r="A382" s="54" t="s">
        <v>5536</v>
      </c>
      <c r="B382" s="53" t="s">
        <v>3114</v>
      </c>
    </row>
    <row r="383" spans="1:2" s="46" customFormat="1" ht="11.25">
      <c r="A383" s="54" t="s">
        <v>5537</v>
      </c>
      <c r="B383" s="53" t="s">
        <v>3114</v>
      </c>
    </row>
    <row r="384" spans="1:2" s="46" customFormat="1" ht="11.25">
      <c r="A384" s="54" t="s">
        <v>5538</v>
      </c>
      <c r="B384" s="53" t="s">
        <v>3114</v>
      </c>
    </row>
    <row r="385" spans="1:2" s="46" customFormat="1" ht="11.25">
      <c r="A385" s="54" t="s">
        <v>5539</v>
      </c>
      <c r="B385" s="53" t="s">
        <v>3114</v>
      </c>
    </row>
    <row r="386" spans="1:2" s="46" customFormat="1" ht="11.25">
      <c r="A386" s="54" t="s">
        <v>5540</v>
      </c>
      <c r="B386" s="53" t="s">
        <v>3114</v>
      </c>
    </row>
    <row r="387" spans="1:2" s="46" customFormat="1" ht="11.25">
      <c r="A387" s="54" t="s">
        <v>4884</v>
      </c>
      <c r="B387" s="53" t="s">
        <v>3114</v>
      </c>
    </row>
    <row r="388" spans="1:2" s="46" customFormat="1" ht="11.25">
      <c r="A388" s="54" t="s">
        <v>4885</v>
      </c>
      <c r="B388" s="53" t="s">
        <v>3114</v>
      </c>
    </row>
    <row r="389" spans="1:2" s="46" customFormat="1" ht="11.25">
      <c r="A389" s="54" t="s">
        <v>4886</v>
      </c>
      <c r="B389" s="53" t="s">
        <v>3114</v>
      </c>
    </row>
    <row r="390" spans="1:2" s="46" customFormat="1" ht="11.25">
      <c r="A390" s="54" t="s">
        <v>4887</v>
      </c>
      <c r="B390" s="53" t="s">
        <v>3114</v>
      </c>
    </row>
    <row r="391" spans="1:2" s="46" customFormat="1" ht="11.25">
      <c r="A391" s="54" t="s">
        <v>4888</v>
      </c>
      <c r="B391" s="53" t="s">
        <v>3114</v>
      </c>
    </row>
    <row r="392" spans="1:2" s="46" customFormat="1" ht="11.25">
      <c r="A392" s="54" t="s">
        <v>4889</v>
      </c>
      <c r="B392" s="53" t="s">
        <v>3114</v>
      </c>
    </row>
    <row r="393" spans="1:2" s="46" customFormat="1" ht="11.25">
      <c r="A393" s="54" t="s">
        <v>4890</v>
      </c>
      <c r="B393" s="53" t="s">
        <v>3114</v>
      </c>
    </row>
    <row r="394" spans="1:2" s="46" customFormat="1" ht="11.25">
      <c r="A394" s="54" t="s">
        <v>4891</v>
      </c>
      <c r="B394" s="53" t="s">
        <v>3114</v>
      </c>
    </row>
    <row r="395" spans="1:2" s="46" customFormat="1" ht="11.25">
      <c r="A395" s="54" t="s">
        <v>4892</v>
      </c>
      <c r="B395" s="53" t="s">
        <v>3114</v>
      </c>
    </row>
    <row r="396" spans="1:2" s="46" customFormat="1" ht="11.25">
      <c r="A396" s="54" t="s">
        <v>4893</v>
      </c>
      <c r="B396" s="53" t="s">
        <v>3114</v>
      </c>
    </row>
    <row r="397" spans="1:2" s="46" customFormat="1" ht="11.25">
      <c r="A397" s="54" t="s">
        <v>4894</v>
      </c>
      <c r="B397" s="53" t="s">
        <v>3114</v>
      </c>
    </row>
    <row r="398" spans="1:2" s="46" customFormat="1" ht="11.25">
      <c r="A398" s="54" t="s">
        <v>4895</v>
      </c>
      <c r="B398" s="53" t="s">
        <v>3114</v>
      </c>
    </row>
    <row r="399" spans="1:2" s="46" customFormat="1" ht="11.25">
      <c r="A399" s="54" t="s">
        <v>4896</v>
      </c>
      <c r="B399" s="53" t="s">
        <v>3114</v>
      </c>
    </row>
    <row r="400" spans="1:2" s="46" customFormat="1" ht="11.25">
      <c r="A400" s="54" t="s">
        <v>4897</v>
      </c>
      <c r="B400" s="53" t="s">
        <v>3114</v>
      </c>
    </row>
    <row r="401" spans="1:2" s="46" customFormat="1" ht="11.25">
      <c r="A401" s="54" t="s">
        <v>1793</v>
      </c>
      <c r="B401" s="53" t="s">
        <v>3114</v>
      </c>
    </row>
    <row r="402" spans="1:2" s="46" customFormat="1" ht="11.25">
      <c r="A402" s="54" t="s">
        <v>1794</v>
      </c>
      <c r="B402" s="53" t="s">
        <v>3114</v>
      </c>
    </row>
    <row r="403" spans="1:2" s="46" customFormat="1" ht="11.25">
      <c r="A403" s="54" t="s">
        <v>1795</v>
      </c>
      <c r="B403" s="53" t="s">
        <v>3114</v>
      </c>
    </row>
    <row r="404" spans="1:2" s="46" customFormat="1" ht="11.25">
      <c r="A404" s="54" t="s">
        <v>1796</v>
      </c>
      <c r="B404" s="53" t="s">
        <v>3114</v>
      </c>
    </row>
    <row r="405" spans="1:2" s="46" customFormat="1" ht="11.25">
      <c r="A405" s="54" t="s">
        <v>1797</v>
      </c>
      <c r="B405" s="53" t="s">
        <v>3114</v>
      </c>
    </row>
    <row r="406" spans="1:2" s="46" customFormat="1" ht="11.25">
      <c r="A406" s="54" t="s">
        <v>1798</v>
      </c>
      <c r="B406" s="53" t="s">
        <v>3114</v>
      </c>
    </row>
    <row r="407" spans="1:2" s="46" customFormat="1" ht="11.25">
      <c r="A407" s="54" t="s">
        <v>1799</v>
      </c>
      <c r="B407" s="53" t="s">
        <v>3114</v>
      </c>
    </row>
    <row r="408" spans="1:2" s="46" customFormat="1" ht="11.25">
      <c r="A408" s="54" t="s">
        <v>1800</v>
      </c>
      <c r="B408" s="53" t="s">
        <v>3114</v>
      </c>
    </row>
    <row r="409" spans="1:2" s="46" customFormat="1" ht="11.25">
      <c r="A409" s="54" t="s">
        <v>1801</v>
      </c>
      <c r="B409" s="53" t="s">
        <v>3114</v>
      </c>
    </row>
    <row r="410" spans="1:2" s="46" customFormat="1" ht="11.25">
      <c r="A410" s="54" t="s">
        <v>1802</v>
      </c>
      <c r="B410" s="53" t="s">
        <v>3114</v>
      </c>
    </row>
    <row r="411" spans="1:2" s="46" customFormat="1" ht="11.25">
      <c r="A411" s="54" t="s">
        <v>1803</v>
      </c>
      <c r="B411" s="53" t="s">
        <v>3114</v>
      </c>
    </row>
    <row r="412" spans="1:2" s="46" customFormat="1" ht="11.25">
      <c r="A412" s="54" t="s">
        <v>1804</v>
      </c>
      <c r="B412" s="53" t="s">
        <v>3114</v>
      </c>
    </row>
    <row r="413" spans="1:2" s="46" customFormat="1" ht="11.25">
      <c r="A413" s="54" t="s">
        <v>1826</v>
      </c>
      <c r="B413" s="53" t="s">
        <v>3114</v>
      </c>
    </row>
    <row r="414" spans="1:2" s="46" customFormat="1" ht="11.25">
      <c r="A414" s="54" t="s">
        <v>1827</v>
      </c>
      <c r="B414" s="53" t="s">
        <v>3114</v>
      </c>
    </row>
    <row r="415" spans="1:2" s="46" customFormat="1" ht="11.25">
      <c r="A415" s="54" t="s">
        <v>1828</v>
      </c>
      <c r="B415" s="53" t="s">
        <v>3114</v>
      </c>
    </row>
    <row r="416" spans="1:2" s="46" customFormat="1" ht="11.25">
      <c r="A416" s="54" t="s">
        <v>1829</v>
      </c>
      <c r="B416" s="53" t="s">
        <v>3114</v>
      </c>
    </row>
    <row r="417" spans="1:2" s="46" customFormat="1" ht="11.25">
      <c r="A417" s="54" t="s">
        <v>1830</v>
      </c>
      <c r="B417" s="53" t="s">
        <v>3114</v>
      </c>
    </row>
    <row r="418" spans="1:2" s="46" customFormat="1" ht="11.25">
      <c r="A418" s="54" t="s">
        <v>2509</v>
      </c>
      <c r="B418" s="53" t="s">
        <v>3114</v>
      </c>
    </row>
    <row r="419" spans="1:2" s="46" customFormat="1" ht="11.25">
      <c r="A419" s="54" t="s">
        <v>2510</v>
      </c>
      <c r="B419" s="53" t="s">
        <v>3114</v>
      </c>
    </row>
    <row r="420" spans="1:2" s="46" customFormat="1" ht="11.25">
      <c r="A420" s="54" t="s">
        <v>2511</v>
      </c>
      <c r="B420" s="53" t="s">
        <v>3114</v>
      </c>
    </row>
    <row r="421" spans="1:2" s="46" customFormat="1" ht="11.25">
      <c r="A421" s="54" t="s">
        <v>2512</v>
      </c>
      <c r="B421" s="53" t="s">
        <v>3114</v>
      </c>
    </row>
    <row r="422" spans="1:2" s="46" customFormat="1" ht="11.25">
      <c r="A422" s="54" t="s">
        <v>2513</v>
      </c>
      <c r="B422" s="53" t="s">
        <v>3114</v>
      </c>
    </row>
    <row r="423" spans="1:2" s="46" customFormat="1" ht="11.25">
      <c r="A423" s="54" t="s">
        <v>1883</v>
      </c>
      <c r="B423" s="53" t="s">
        <v>3114</v>
      </c>
    </row>
    <row r="424" spans="1:2" s="46" customFormat="1" ht="11.25">
      <c r="A424" s="54" t="s">
        <v>1884</v>
      </c>
      <c r="B424" s="53" t="s">
        <v>3114</v>
      </c>
    </row>
    <row r="425" spans="1:2" s="46" customFormat="1" ht="11.25">
      <c r="A425" s="54" t="s">
        <v>1885</v>
      </c>
      <c r="B425" s="53" t="s">
        <v>3114</v>
      </c>
    </row>
    <row r="426" spans="1:2" s="46" customFormat="1" ht="11.25">
      <c r="A426" s="54" t="s">
        <v>1886</v>
      </c>
      <c r="B426" s="53" t="s">
        <v>3114</v>
      </c>
    </row>
    <row r="427" spans="1:2" s="46" customFormat="1" ht="11.25">
      <c r="A427" s="54" t="s">
        <v>1887</v>
      </c>
      <c r="B427" s="53" t="s">
        <v>3114</v>
      </c>
    </row>
    <row r="428" spans="1:2" s="46" customFormat="1" ht="11.25">
      <c r="A428" s="54" t="s">
        <v>1888</v>
      </c>
      <c r="B428" s="53" t="s">
        <v>3114</v>
      </c>
    </row>
    <row r="429" spans="1:2" s="46" customFormat="1" ht="11.25">
      <c r="A429" s="54" t="s">
        <v>1889</v>
      </c>
      <c r="B429" s="53" t="s">
        <v>3114</v>
      </c>
    </row>
    <row r="430" spans="1:2" s="46" customFormat="1" ht="11.25">
      <c r="A430" s="54" t="s">
        <v>1890</v>
      </c>
      <c r="B430" s="53" t="s">
        <v>3114</v>
      </c>
    </row>
    <row r="431" spans="1:2" s="46" customFormat="1" ht="11.25">
      <c r="A431" s="54" t="s">
        <v>1891</v>
      </c>
      <c r="B431" s="53" t="s">
        <v>3114</v>
      </c>
    </row>
    <row r="432" spans="1:2" s="46" customFormat="1" ht="11.25">
      <c r="A432" s="54" t="s">
        <v>1892</v>
      </c>
      <c r="B432" s="53" t="s">
        <v>3114</v>
      </c>
    </row>
    <row r="433" spans="1:2" s="46" customFormat="1" ht="11.25">
      <c r="A433" s="54" t="s">
        <v>1893</v>
      </c>
      <c r="B433" s="53" t="s">
        <v>3114</v>
      </c>
    </row>
    <row r="434" spans="1:2" s="46" customFormat="1" ht="11.25">
      <c r="A434" s="54" t="s">
        <v>1894</v>
      </c>
      <c r="B434" s="53" t="s">
        <v>3114</v>
      </c>
    </row>
    <row r="435" spans="1:2" s="46" customFormat="1" ht="11.25">
      <c r="A435" s="54" t="s">
        <v>5541</v>
      </c>
      <c r="B435" s="53" t="s">
        <v>3114</v>
      </c>
    </row>
    <row r="436" spans="1:2" s="46" customFormat="1" ht="11.25">
      <c r="A436" s="54" t="s">
        <v>1895</v>
      </c>
      <c r="B436" s="53" t="s">
        <v>3114</v>
      </c>
    </row>
    <row r="437" spans="1:2" s="46" customFormat="1" ht="11.25">
      <c r="A437" s="54" t="s">
        <v>1896</v>
      </c>
      <c r="B437" s="53" t="s">
        <v>3114</v>
      </c>
    </row>
    <row r="438" spans="1:2" s="46" customFormat="1" ht="11.25">
      <c r="A438" s="54" t="s">
        <v>1897</v>
      </c>
      <c r="B438" s="53" t="s">
        <v>3114</v>
      </c>
    </row>
    <row r="439" spans="1:2" s="46" customFormat="1" ht="11.25">
      <c r="A439" s="52" t="s">
        <v>1898</v>
      </c>
      <c r="B439" s="53"/>
    </row>
    <row r="440" spans="1:2" s="46" customFormat="1" ht="11.25">
      <c r="A440" s="54" t="s">
        <v>5358</v>
      </c>
      <c r="B440" s="53" t="s">
        <v>3114</v>
      </c>
    </row>
    <row r="441" spans="1:2" s="46" customFormat="1" ht="11.25">
      <c r="A441" s="54" t="s">
        <v>5359</v>
      </c>
      <c r="B441" s="53" t="s">
        <v>3114</v>
      </c>
    </row>
    <row r="442" spans="1:2" s="46" customFormat="1" ht="11.25">
      <c r="A442" s="54" t="s">
        <v>1899</v>
      </c>
      <c r="B442" s="53" t="s">
        <v>3114</v>
      </c>
    </row>
    <row r="443" spans="1:2" s="46" customFormat="1" ht="11.25">
      <c r="A443" s="54" t="s">
        <v>5360</v>
      </c>
      <c r="B443" s="53" t="s">
        <v>3114</v>
      </c>
    </row>
    <row r="444" spans="1:2" s="46" customFormat="1" ht="11.25">
      <c r="A444" s="54" t="s">
        <v>5361</v>
      </c>
      <c r="B444" s="53" t="s">
        <v>3114</v>
      </c>
    </row>
    <row r="445" spans="1:2" s="46" customFormat="1" ht="11.25">
      <c r="A445" s="54" t="s">
        <v>5362</v>
      </c>
      <c r="B445" s="53" t="s">
        <v>3114</v>
      </c>
    </row>
    <row r="446" spans="1:2" s="46" customFormat="1" ht="11.25">
      <c r="A446" s="54" t="s">
        <v>5363</v>
      </c>
      <c r="B446" s="53" t="s">
        <v>3114</v>
      </c>
    </row>
    <row r="447" spans="1:2" s="46" customFormat="1" ht="11.25">
      <c r="A447" s="54" t="s">
        <v>5364</v>
      </c>
      <c r="B447" s="53" t="s">
        <v>3114</v>
      </c>
    </row>
    <row r="448" spans="1:2" s="46" customFormat="1" ht="11.25">
      <c r="A448" s="54" t="s">
        <v>5365</v>
      </c>
      <c r="B448" s="53" t="s">
        <v>3114</v>
      </c>
    </row>
    <row r="449" spans="1:2" s="46" customFormat="1" ht="11.25">
      <c r="A449" s="54" t="s">
        <v>5366</v>
      </c>
      <c r="B449" s="53" t="s">
        <v>3114</v>
      </c>
    </row>
    <row r="450" spans="1:2" s="46" customFormat="1" ht="11.25">
      <c r="A450" s="54" t="s">
        <v>5367</v>
      </c>
      <c r="B450" s="53" t="s">
        <v>3114</v>
      </c>
    </row>
    <row r="451" spans="1:2" s="46" customFormat="1" ht="11.25">
      <c r="A451" s="54" t="s">
        <v>4925</v>
      </c>
      <c r="B451" s="53" t="s">
        <v>3114</v>
      </c>
    </row>
    <row r="452" spans="1:2" s="46" customFormat="1" ht="11.25">
      <c r="A452" s="54" t="s">
        <v>4926</v>
      </c>
      <c r="B452" s="53" t="s">
        <v>3114</v>
      </c>
    </row>
    <row r="453" spans="1:2" s="46" customFormat="1" ht="12" thickBot="1">
      <c r="A453" s="55" t="s">
        <v>4927</v>
      </c>
      <c r="B453" s="56" t="s">
        <v>3114</v>
      </c>
    </row>
    <row r="454" s="47" customFormat="1" ht="11.25"/>
    <row r="455" s="47" customFormat="1" ht="11.25">
      <c r="A455" s="57" t="s">
        <v>4348</v>
      </c>
    </row>
  </sheetData>
  <sheetProtection/>
  <mergeCells count="1">
    <mergeCell ref="A1:B1"/>
  </mergeCells>
  <printOptions/>
  <pageMargins left="0.79" right="0.25" top="0.27" bottom="0.29" header="0.23" footer="0.3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0"/>
  <sheetViews>
    <sheetView zoomScalePageLayoutView="0" workbookViewId="0" topLeftCell="A121">
      <selection activeCell="K127" sqref="K127"/>
    </sheetView>
  </sheetViews>
  <sheetFormatPr defaultColWidth="9.00390625" defaultRowHeight="12.75"/>
  <cols>
    <col min="1" max="1" width="11.375" style="0" customWidth="1"/>
    <col min="9" max="9" width="12.125" style="0" customWidth="1"/>
    <col min="14" max="14" width="11.875" style="0" customWidth="1"/>
  </cols>
  <sheetData>
    <row r="1" spans="1:9" ht="21" thickBot="1">
      <c r="A1" s="794" t="s">
        <v>1012</v>
      </c>
      <c r="B1" s="795"/>
      <c r="C1" s="795"/>
      <c r="D1" s="795"/>
      <c r="E1" s="795"/>
      <c r="F1" s="795"/>
      <c r="G1" s="795"/>
      <c r="H1" s="795"/>
      <c r="I1" s="796"/>
    </row>
    <row r="2" spans="1:9" ht="12.75">
      <c r="A2" s="800" t="s">
        <v>905</v>
      </c>
      <c r="B2" s="800"/>
      <c r="C2" s="800"/>
      <c r="D2" s="800"/>
      <c r="E2" s="800"/>
      <c r="F2" s="800"/>
      <c r="G2" s="800"/>
      <c r="H2" s="800"/>
      <c r="I2" s="800"/>
    </row>
    <row r="3" ht="13.5" thickBot="1">
      <c r="A3" s="465"/>
    </row>
    <row r="4" spans="1:9" ht="42.75" customHeight="1" thickTop="1">
      <c r="A4" s="779" t="s">
        <v>1013</v>
      </c>
      <c r="B4" s="781" t="s">
        <v>1014</v>
      </c>
      <c r="C4" s="781" t="s">
        <v>1015</v>
      </c>
      <c r="D4" s="781" t="s">
        <v>1016</v>
      </c>
      <c r="E4" s="466" t="s">
        <v>1017</v>
      </c>
      <c r="F4" s="781" t="s">
        <v>1018</v>
      </c>
      <c r="G4" s="760" t="s">
        <v>4349</v>
      </c>
      <c r="H4" s="756" t="s">
        <v>1019</v>
      </c>
      <c r="I4" s="758" t="s">
        <v>1020</v>
      </c>
    </row>
    <row r="5" spans="1:9" ht="13.5" thickBot="1">
      <c r="A5" s="780"/>
      <c r="B5" s="782"/>
      <c r="C5" s="782"/>
      <c r="D5" s="782"/>
      <c r="E5" s="467" t="s">
        <v>1021</v>
      </c>
      <c r="F5" s="782"/>
      <c r="G5" s="761"/>
      <c r="H5" s="757"/>
      <c r="I5" s="759"/>
    </row>
    <row r="6" spans="1:9" ht="13.5" customHeight="1" thickBot="1" thickTop="1">
      <c r="A6" s="468" t="s">
        <v>1022</v>
      </c>
      <c r="B6" s="469">
        <v>17</v>
      </c>
      <c r="C6" s="469" t="s">
        <v>1023</v>
      </c>
      <c r="D6" s="469">
        <v>0.25</v>
      </c>
      <c r="E6" s="469" t="s">
        <v>1024</v>
      </c>
      <c r="F6" s="469">
        <v>1.2</v>
      </c>
      <c r="G6" s="470" t="s">
        <v>5680</v>
      </c>
      <c r="H6" s="501">
        <v>2116.92</v>
      </c>
      <c r="I6" s="687">
        <v>2298.55</v>
      </c>
    </row>
    <row r="7" spans="1:9" ht="13.5" customHeight="1" thickBot="1">
      <c r="A7" s="472" t="s">
        <v>1025</v>
      </c>
      <c r="B7" s="473">
        <v>23</v>
      </c>
      <c r="C7" s="473" t="s">
        <v>1026</v>
      </c>
      <c r="D7" s="473">
        <v>0.37</v>
      </c>
      <c r="E7" s="473" t="s">
        <v>1027</v>
      </c>
      <c r="F7" s="473">
        <v>1.7</v>
      </c>
      <c r="G7" s="474" t="s">
        <v>5680</v>
      </c>
      <c r="H7" s="502">
        <v>2370.95</v>
      </c>
      <c r="I7" s="688">
        <v>2637.25</v>
      </c>
    </row>
    <row r="8" spans="1:9" ht="13.5" customHeight="1" thickBot="1">
      <c r="A8" s="468" t="s">
        <v>1028</v>
      </c>
      <c r="B8" s="469">
        <v>28</v>
      </c>
      <c r="C8" s="469" t="s">
        <v>1029</v>
      </c>
      <c r="D8" s="469">
        <v>0.46</v>
      </c>
      <c r="E8" s="469" t="s">
        <v>1030</v>
      </c>
      <c r="F8" s="469">
        <v>2.1</v>
      </c>
      <c r="G8" s="470" t="s">
        <v>5680</v>
      </c>
      <c r="H8" s="502">
        <v>2540.3</v>
      </c>
      <c r="I8" s="688">
        <v>2848.33</v>
      </c>
    </row>
    <row r="9" spans="1:9" ht="13.5" customHeight="1" thickBot="1">
      <c r="A9" s="472" t="s">
        <v>1031</v>
      </c>
      <c r="B9" s="473">
        <v>33</v>
      </c>
      <c r="C9" s="473" t="s">
        <v>1032</v>
      </c>
      <c r="D9" s="473">
        <v>0.55</v>
      </c>
      <c r="E9" s="473" t="s">
        <v>1033</v>
      </c>
      <c r="F9" s="473">
        <v>2.5</v>
      </c>
      <c r="G9" s="474" t="s">
        <v>5680</v>
      </c>
      <c r="H9" s="502">
        <v>2794.33</v>
      </c>
      <c r="I9" s="688">
        <v>3102.36</v>
      </c>
    </row>
    <row r="10" spans="1:9" ht="13.5" customHeight="1" thickBot="1">
      <c r="A10" s="468" t="s">
        <v>1034</v>
      </c>
      <c r="B10" s="469">
        <v>42</v>
      </c>
      <c r="C10" s="469" t="s">
        <v>1035</v>
      </c>
      <c r="D10" s="469">
        <v>0.77</v>
      </c>
      <c r="E10" s="469" t="s">
        <v>1036</v>
      </c>
      <c r="F10" s="469">
        <v>3.5</v>
      </c>
      <c r="G10" s="470" t="s">
        <v>5680</v>
      </c>
      <c r="H10" s="503">
        <v>3217.72</v>
      </c>
      <c r="I10" s="689">
        <v>3609.2</v>
      </c>
    </row>
    <row r="11" spans="1:9" ht="13.5" customHeight="1" thickBot="1">
      <c r="A11" s="472" t="s">
        <v>1037</v>
      </c>
      <c r="B11" s="473">
        <v>53</v>
      </c>
      <c r="C11" s="473" t="s">
        <v>1038</v>
      </c>
      <c r="D11" s="473">
        <v>0.85</v>
      </c>
      <c r="E11" s="473" t="s">
        <v>1039</v>
      </c>
      <c r="F11" s="473">
        <v>3.7</v>
      </c>
      <c r="G11" s="474" t="s">
        <v>5680</v>
      </c>
      <c r="H11" s="502">
        <v>3979.81</v>
      </c>
      <c r="I11" s="688">
        <v>4454.74</v>
      </c>
    </row>
    <row r="12" spans="1:9" ht="13.5" customHeight="1" thickBot="1">
      <c r="A12" s="468" t="s">
        <v>1040</v>
      </c>
      <c r="B12" s="469">
        <v>60</v>
      </c>
      <c r="C12" s="469" t="s">
        <v>1041</v>
      </c>
      <c r="D12" s="469">
        <v>1</v>
      </c>
      <c r="E12" s="469" t="s">
        <v>1042</v>
      </c>
      <c r="F12" s="469">
        <v>4.6</v>
      </c>
      <c r="G12" s="470" t="s">
        <v>5680</v>
      </c>
      <c r="H12" s="502">
        <v>4410.56</v>
      </c>
      <c r="I12" s="688">
        <v>4968.93</v>
      </c>
    </row>
    <row r="13" spans="1:9" ht="13.5" customHeight="1" thickBot="1">
      <c r="A13" s="472" t="s">
        <v>1043</v>
      </c>
      <c r="B13" s="473">
        <v>71</v>
      </c>
      <c r="C13" s="473" t="s">
        <v>1044</v>
      </c>
      <c r="D13" s="473">
        <v>1.3</v>
      </c>
      <c r="E13" s="473" t="s">
        <v>1045</v>
      </c>
      <c r="F13" s="473">
        <v>5.9</v>
      </c>
      <c r="G13" s="474" t="s">
        <v>5680</v>
      </c>
      <c r="H13" s="502">
        <v>5080.61</v>
      </c>
      <c r="I13" s="688">
        <v>5765.39</v>
      </c>
    </row>
    <row r="14" spans="1:9" ht="13.5" customHeight="1" thickBot="1">
      <c r="A14" s="468" t="s">
        <v>1046</v>
      </c>
      <c r="B14" s="469">
        <v>83</v>
      </c>
      <c r="C14" s="469" t="s">
        <v>1047</v>
      </c>
      <c r="D14" s="469">
        <v>1.5</v>
      </c>
      <c r="E14" s="469" t="s">
        <v>1048</v>
      </c>
      <c r="F14" s="469">
        <v>6.8</v>
      </c>
      <c r="G14" s="470" t="s">
        <v>5680</v>
      </c>
      <c r="H14" s="502">
        <v>6096.73</v>
      </c>
      <c r="I14" s="688">
        <v>6781.51</v>
      </c>
    </row>
    <row r="15" spans="1:9" ht="13.5" customHeight="1" thickBot="1">
      <c r="A15" s="475" t="s">
        <v>1049</v>
      </c>
      <c r="B15" s="476">
        <v>92</v>
      </c>
      <c r="C15" s="476" t="s">
        <v>1050</v>
      </c>
      <c r="D15" s="476">
        <v>1.7</v>
      </c>
      <c r="E15" s="476" t="s">
        <v>1051</v>
      </c>
      <c r="F15" s="476">
        <v>7.7</v>
      </c>
      <c r="G15" s="477" t="s">
        <v>5680</v>
      </c>
      <c r="H15" s="504">
        <v>7197.53</v>
      </c>
      <c r="I15" s="690">
        <v>8090.93</v>
      </c>
    </row>
    <row r="16" spans="1:14" ht="13.5" thickTop="1">
      <c r="A16" s="479" t="s">
        <v>1052</v>
      </c>
      <c r="M16" s="506"/>
      <c r="N16" s="505"/>
    </row>
    <row r="17" spans="1:14" ht="12.75">
      <c r="A17" s="480" t="s">
        <v>892</v>
      </c>
      <c r="M17" s="506"/>
      <c r="N17" s="505"/>
    </row>
    <row r="18" spans="1:14" ht="12.75">
      <c r="A18" s="480" t="s">
        <v>893</v>
      </c>
      <c r="M18" s="506"/>
      <c r="N18" s="505"/>
    </row>
    <row r="19" spans="1:14" ht="12.75">
      <c r="A19" s="480" t="s">
        <v>894</v>
      </c>
      <c r="M19" s="506"/>
      <c r="N19" s="505"/>
    </row>
    <row r="20" spans="1:14" ht="12.75">
      <c r="A20" s="480" t="s">
        <v>895</v>
      </c>
      <c r="M20" s="506"/>
      <c r="N20" s="505"/>
    </row>
    <row r="21" spans="1:14" ht="12.75">
      <c r="A21" s="480" t="s">
        <v>896</v>
      </c>
      <c r="M21" s="506"/>
      <c r="N21" s="505"/>
    </row>
    <row r="22" spans="1:14" ht="12.75">
      <c r="A22" s="465"/>
      <c r="M22" s="506"/>
      <c r="N22" s="505"/>
    </row>
    <row r="23" spans="1:14" ht="12.75">
      <c r="A23" s="801" t="s">
        <v>906</v>
      </c>
      <c r="B23" s="801"/>
      <c r="C23" s="801"/>
      <c r="D23" s="801"/>
      <c r="E23" s="801"/>
      <c r="F23" s="801"/>
      <c r="G23" s="801"/>
      <c r="H23" s="801"/>
      <c r="I23" s="801"/>
      <c r="M23" s="506"/>
      <c r="N23" s="505"/>
    </row>
    <row r="24" spans="1:14" ht="13.5" thickBot="1">
      <c r="A24" s="464"/>
      <c r="M24" s="506"/>
      <c r="N24" s="505"/>
    </row>
    <row r="25" spans="1:14" ht="42.75" customHeight="1" thickTop="1">
      <c r="A25" s="779" t="s">
        <v>1013</v>
      </c>
      <c r="B25" s="781" t="s">
        <v>1014</v>
      </c>
      <c r="C25" s="781" t="s">
        <v>1015</v>
      </c>
      <c r="D25" s="781" t="s">
        <v>1016</v>
      </c>
      <c r="E25" s="466" t="s">
        <v>1017</v>
      </c>
      <c r="F25" s="781" t="s">
        <v>1018</v>
      </c>
      <c r="G25" s="760" t="s">
        <v>4349</v>
      </c>
      <c r="H25" s="756" t="s">
        <v>1019</v>
      </c>
      <c r="I25" s="758" t="s">
        <v>1020</v>
      </c>
      <c r="M25" s="506"/>
      <c r="N25" s="505"/>
    </row>
    <row r="26" spans="1:14" ht="13.5" thickBot="1">
      <c r="A26" s="780"/>
      <c r="B26" s="782"/>
      <c r="C26" s="782"/>
      <c r="D26" s="782"/>
      <c r="E26" s="467" t="s">
        <v>1021</v>
      </c>
      <c r="F26" s="782"/>
      <c r="G26" s="761"/>
      <c r="H26" s="757"/>
      <c r="I26" s="759"/>
      <c r="M26" s="506"/>
      <c r="N26" s="505"/>
    </row>
    <row r="27" spans="1:14" ht="13.5" customHeight="1" thickBot="1" thickTop="1">
      <c r="A27" s="481" t="s">
        <v>1053</v>
      </c>
      <c r="B27" s="482">
        <v>6</v>
      </c>
      <c r="C27" s="469" t="s">
        <v>1054</v>
      </c>
      <c r="D27" s="469">
        <v>0.11</v>
      </c>
      <c r="E27" s="482" t="s">
        <v>1055</v>
      </c>
      <c r="F27" s="482">
        <v>0.5</v>
      </c>
      <c r="G27" s="470" t="s">
        <v>5680</v>
      </c>
      <c r="H27" s="501">
        <v>1961.25</v>
      </c>
      <c r="I27" s="687">
        <v>2103.85</v>
      </c>
      <c r="M27" s="506"/>
      <c r="N27" s="505"/>
    </row>
    <row r="28" spans="1:14" ht="13.5" customHeight="1" thickBot="1">
      <c r="A28" s="483" t="s">
        <v>1056</v>
      </c>
      <c r="B28" s="484">
        <v>9</v>
      </c>
      <c r="C28" s="473" t="s">
        <v>1057</v>
      </c>
      <c r="D28" s="473">
        <v>0.15</v>
      </c>
      <c r="E28" s="484" t="s">
        <v>1058</v>
      </c>
      <c r="F28" s="484">
        <v>0.6</v>
      </c>
      <c r="G28" s="474" t="s">
        <v>5680</v>
      </c>
      <c r="H28" s="502">
        <v>2128.86</v>
      </c>
      <c r="I28" s="688">
        <v>2271.45</v>
      </c>
      <c r="M28" s="506"/>
      <c r="N28" s="505"/>
    </row>
    <row r="29" spans="1:14" ht="13.5" customHeight="1" thickBot="1">
      <c r="A29" s="481" t="s">
        <v>1059</v>
      </c>
      <c r="B29" s="482">
        <v>11.5</v>
      </c>
      <c r="C29" s="469" t="s">
        <v>4350</v>
      </c>
      <c r="D29" s="469">
        <v>0.2</v>
      </c>
      <c r="E29" s="482" t="s">
        <v>1060</v>
      </c>
      <c r="F29" s="482">
        <v>0.9</v>
      </c>
      <c r="G29" s="470" t="s">
        <v>5680</v>
      </c>
      <c r="H29" s="502">
        <v>2451.57</v>
      </c>
      <c r="I29" s="688">
        <v>2636.69</v>
      </c>
      <c r="M29" s="506"/>
      <c r="N29" s="505"/>
    </row>
    <row r="30" spans="1:14" ht="13.5" customHeight="1" thickBot="1">
      <c r="A30" s="483" t="s">
        <v>1061</v>
      </c>
      <c r="B30" s="484">
        <v>14</v>
      </c>
      <c r="C30" s="473" t="s">
        <v>1062</v>
      </c>
      <c r="D30" s="473">
        <v>0.26</v>
      </c>
      <c r="E30" s="484" t="s">
        <v>1063</v>
      </c>
      <c r="F30" s="484">
        <v>1.1</v>
      </c>
      <c r="G30" s="474" t="s">
        <v>5680</v>
      </c>
      <c r="H30" s="502">
        <v>2605.42</v>
      </c>
      <c r="I30" s="688">
        <v>2876.84</v>
      </c>
      <c r="M30" s="506"/>
      <c r="N30" s="505"/>
    </row>
    <row r="31" spans="1:14" ht="13.5" customHeight="1" thickBot="1">
      <c r="A31" s="481" t="s">
        <v>1064</v>
      </c>
      <c r="B31" s="482">
        <v>19</v>
      </c>
      <c r="C31" s="469" t="s">
        <v>1065</v>
      </c>
      <c r="D31" s="469">
        <v>0.36</v>
      </c>
      <c r="E31" s="482" t="s">
        <v>1066</v>
      </c>
      <c r="F31" s="482">
        <v>1.5</v>
      </c>
      <c r="G31" s="470" t="s">
        <v>5680</v>
      </c>
      <c r="H31" s="502">
        <v>3179.53</v>
      </c>
      <c r="I31" s="688">
        <v>3493.48</v>
      </c>
      <c r="M31" s="506"/>
      <c r="N31" s="505"/>
    </row>
    <row r="32" spans="1:9" ht="13.5" customHeight="1" thickBot="1">
      <c r="A32" s="483" t="s">
        <v>1067</v>
      </c>
      <c r="B32" s="484">
        <v>25</v>
      </c>
      <c r="C32" s="473" t="s">
        <v>1068</v>
      </c>
      <c r="D32" s="473">
        <v>0.45</v>
      </c>
      <c r="E32" s="484" t="s">
        <v>1069</v>
      </c>
      <c r="F32" s="484">
        <v>1.9</v>
      </c>
      <c r="G32" s="474" t="s">
        <v>5680</v>
      </c>
      <c r="H32" s="502">
        <v>3389.67</v>
      </c>
      <c r="I32" s="688">
        <v>3788.67</v>
      </c>
    </row>
    <row r="33" spans="1:9" ht="13.5" customHeight="1" thickBot="1">
      <c r="A33" s="481" t="s">
        <v>1070</v>
      </c>
      <c r="B33" s="482">
        <v>31</v>
      </c>
      <c r="C33" s="469" t="s">
        <v>1071</v>
      </c>
      <c r="D33" s="469">
        <v>0.54</v>
      </c>
      <c r="E33" s="482" t="s">
        <v>1072</v>
      </c>
      <c r="F33" s="482">
        <v>2.3</v>
      </c>
      <c r="G33" s="470" t="s">
        <v>5680</v>
      </c>
      <c r="H33" s="502">
        <v>3922.51</v>
      </c>
      <c r="I33" s="688">
        <v>4321.51</v>
      </c>
    </row>
    <row r="34" spans="1:9" ht="13.5" customHeight="1" thickBot="1">
      <c r="A34" s="483" t="s">
        <v>1073</v>
      </c>
      <c r="B34" s="484">
        <v>40</v>
      </c>
      <c r="C34" s="473" t="s">
        <v>1074</v>
      </c>
      <c r="D34" s="473">
        <v>0.7</v>
      </c>
      <c r="E34" s="484" t="s">
        <v>1075</v>
      </c>
      <c r="F34" s="484">
        <v>3</v>
      </c>
      <c r="G34" s="474" t="s">
        <v>5680</v>
      </c>
      <c r="H34" s="502">
        <v>4580.43</v>
      </c>
      <c r="I34" s="688">
        <v>5064.49</v>
      </c>
    </row>
    <row r="35" spans="1:9" ht="13.5" customHeight="1" thickBot="1">
      <c r="A35" s="481" t="s">
        <v>1076</v>
      </c>
      <c r="B35" s="482">
        <v>53</v>
      </c>
      <c r="C35" s="469" t="s">
        <v>1077</v>
      </c>
      <c r="D35" s="469">
        <v>0.93</v>
      </c>
      <c r="E35" s="482" t="s">
        <v>1078</v>
      </c>
      <c r="F35" s="482">
        <v>3.9</v>
      </c>
      <c r="G35" s="470" t="s">
        <v>5680</v>
      </c>
      <c r="H35" s="502">
        <v>5827.48</v>
      </c>
      <c r="I35" s="688">
        <v>6396.59</v>
      </c>
    </row>
    <row r="36" spans="1:9" ht="13.5" customHeight="1" thickBot="1">
      <c r="A36" s="483" t="s">
        <v>1079</v>
      </c>
      <c r="B36" s="484">
        <v>68</v>
      </c>
      <c r="C36" s="473" t="s">
        <v>1080</v>
      </c>
      <c r="D36" s="473">
        <v>1.21</v>
      </c>
      <c r="E36" s="484" t="s">
        <v>1081</v>
      </c>
      <c r="F36" s="484">
        <v>5</v>
      </c>
      <c r="G36" s="474" t="s">
        <v>5680</v>
      </c>
      <c r="H36" s="502">
        <v>7327.19</v>
      </c>
      <c r="I36" s="688">
        <v>8025.13</v>
      </c>
    </row>
    <row r="37" spans="1:9" ht="13.5" customHeight="1" thickBot="1">
      <c r="A37" s="481" t="s">
        <v>1082</v>
      </c>
      <c r="B37" s="482">
        <v>80</v>
      </c>
      <c r="C37" s="469" t="s">
        <v>1083</v>
      </c>
      <c r="D37" s="469">
        <v>1.44</v>
      </c>
      <c r="E37" s="482" t="s">
        <v>1084</v>
      </c>
      <c r="F37" s="482">
        <v>6</v>
      </c>
      <c r="G37" s="470" t="s">
        <v>5680</v>
      </c>
      <c r="H37" s="502">
        <v>8432.89</v>
      </c>
      <c r="I37" s="688">
        <v>9343.48</v>
      </c>
    </row>
    <row r="38" spans="1:9" ht="13.5" customHeight="1" thickBot="1">
      <c r="A38" s="483" t="s">
        <v>1085</v>
      </c>
      <c r="B38" s="484">
        <v>98</v>
      </c>
      <c r="C38" s="473" t="s">
        <v>1086</v>
      </c>
      <c r="D38" s="473">
        <v>1.77</v>
      </c>
      <c r="E38" s="484" t="s">
        <v>1087</v>
      </c>
      <c r="F38" s="484">
        <v>7</v>
      </c>
      <c r="G38" s="474" t="s">
        <v>5680</v>
      </c>
      <c r="H38" s="502">
        <v>9666.18</v>
      </c>
      <c r="I38" s="688">
        <v>10790.65</v>
      </c>
    </row>
    <row r="39" spans="1:9" ht="13.5" customHeight="1" thickBot="1">
      <c r="A39" s="481" t="s">
        <v>1088</v>
      </c>
      <c r="B39" s="482">
        <v>128</v>
      </c>
      <c r="C39" s="469" t="s">
        <v>1089</v>
      </c>
      <c r="D39" s="469">
        <v>2.37</v>
      </c>
      <c r="E39" s="482" t="s">
        <v>1090</v>
      </c>
      <c r="F39" s="482">
        <v>10</v>
      </c>
      <c r="G39" s="470" t="s">
        <v>5680</v>
      </c>
      <c r="H39" s="502">
        <v>12915.76</v>
      </c>
      <c r="I39" s="688">
        <v>14252.87</v>
      </c>
    </row>
    <row r="40" spans="1:9" ht="13.5" customHeight="1" thickBot="1">
      <c r="A40" s="485" t="s">
        <v>1091</v>
      </c>
      <c r="B40" s="476">
        <v>145</v>
      </c>
      <c r="C40" s="476" t="s">
        <v>1092</v>
      </c>
      <c r="D40" s="476">
        <v>2.69</v>
      </c>
      <c r="E40" s="476" t="s">
        <v>1093</v>
      </c>
      <c r="F40" s="476">
        <v>11</v>
      </c>
      <c r="G40" s="477" t="s">
        <v>5680</v>
      </c>
      <c r="H40" s="504">
        <v>14578.07</v>
      </c>
      <c r="I40" s="691" t="s">
        <v>0</v>
      </c>
    </row>
    <row r="41" ht="13.5" thickTop="1">
      <c r="A41" s="479" t="s">
        <v>1052</v>
      </c>
    </row>
    <row r="42" ht="12.75">
      <c r="A42" s="486" t="s">
        <v>897</v>
      </c>
    </row>
    <row r="43" ht="12.75">
      <c r="A43" s="487" t="s">
        <v>898</v>
      </c>
    </row>
    <row r="44" ht="12.75">
      <c r="A44" s="487" t="s">
        <v>899</v>
      </c>
    </row>
    <row r="45" ht="12.75">
      <c r="A45" s="487" t="s">
        <v>900</v>
      </c>
    </row>
    <row r="46" ht="12.75">
      <c r="A46" s="487" t="s">
        <v>901</v>
      </c>
    </row>
    <row r="47" ht="12.75">
      <c r="A47" s="488"/>
    </row>
    <row r="48" spans="1:9" ht="26.25" customHeight="1">
      <c r="A48" s="785" t="s">
        <v>907</v>
      </c>
      <c r="B48" s="785"/>
      <c r="C48" s="785"/>
      <c r="D48" s="785"/>
      <c r="E48" s="785"/>
      <c r="F48" s="785"/>
      <c r="G48" s="785"/>
      <c r="H48" s="785"/>
      <c r="I48" s="785"/>
    </row>
    <row r="49" ht="13.5" thickBot="1">
      <c r="A49" s="464"/>
    </row>
    <row r="50" spans="1:9" ht="42.75" customHeight="1" thickTop="1">
      <c r="A50" s="802" t="s">
        <v>1</v>
      </c>
      <c r="B50" s="779" t="s">
        <v>2</v>
      </c>
      <c r="C50" s="466" t="s">
        <v>3</v>
      </c>
      <c r="D50" s="781" t="s">
        <v>4</v>
      </c>
      <c r="E50" s="466" t="s">
        <v>1017</v>
      </c>
      <c r="F50" s="781" t="s">
        <v>1018</v>
      </c>
      <c r="G50" s="760" t="s">
        <v>4349</v>
      </c>
      <c r="H50" s="756" t="s">
        <v>5</v>
      </c>
      <c r="I50" s="758" t="s">
        <v>1020</v>
      </c>
    </row>
    <row r="51" spans="1:9" ht="13.5" thickBot="1">
      <c r="A51" s="803"/>
      <c r="B51" s="780"/>
      <c r="C51" s="467" t="s">
        <v>6</v>
      </c>
      <c r="D51" s="782"/>
      <c r="E51" s="467" t="s">
        <v>1021</v>
      </c>
      <c r="F51" s="782"/>
      <c r="G51" s="761"/>
      <c r="H51" s="757"/>
      <c r="I51" s="759"/>
    </row>
    <row r="52" spans="1:9" ht="13.5" customHeight="1" thickBot="1" thickTop="1">
      <c r="A52" s="481" t="s">
        <v>7</v>
      </c>
      <c r="B52" s="469">
        <v>1.3</v>
      </c>
      <c r="C52" s="469">
        <v>0.65</v>
      </c>
      <c r="D52" s="469">
        <v>0.105</v>
      </c>
      <c r="E52" s="469" t="s">
        <v>8</v>
      </c>
      <c r="F52" s="469">
        <v>0.5</v>
      </c>
      <c r="G52" s="470" t="s">
        <v>5680</v>
      </c>
      <c r="H52" s="501">
        <v>2431.56</v>
      </c>
      <c r="I52" s="687">
        <v>2489.09</v>
      </c>
    </row>
    <row r="53" spans="1:9" ht="13.5" customHeight="1" thickBot="1">
      <c r="A53" s="483" t="s">
        <v>9</v>
      </c>
      <c r="B53" s="473">
        <v>2</v>
      </c>
      <c r="C53" s="473">
        <v>1</v>
      </c>
      <c r="D53" s="473">
        <v>0.155</v>
      </c>
      <c r="E53" s="473" t="s">
        <v>10</v>
      </c>
      <c r="F53" s="473">
        <v>0.7</v>
      </c>
      <c r="G53" s="474" t="s">
        <v>5680</v>
      </c>
      <c r="H53" s="502">
        <v>2640.44</v>
      </c>
      <c r="I53" s="688">
        <v>2697.98</v>
      </c>
    </row>
    <row r="54" spans="1:9" ht="13.5" customHeight="1" thickBot="1">
      <c r="A54" s="481" t="s">
        <v>11</v>
      </c>
      <c r="B54" s="469">
        <v>2.8</v>
      </c>
      <c r="C54" s="469">
        <v>1.4</v>
      </c>
      <c r="D54" s="469">
        <v>0.2</v>
      </c>
      <c r="E54" s="469" t="s">
        <v>12</v>
      </c>
      <c r="F54" s="469">
        <v>0.9</v>
      </c>
      <c r="G54" s="470" t="s">
        <v>5680</v>
      </c>
      <c r="H54" s="502">
        <v>3129.5</v>
      </c>
      <c r="I54" s="688">
        <v>3187.04</v>
      </c>
    </row>
    <row r="55" spans="1:9" ht="13.5" customHeight="1" thickBot="1">
      <c r="A55" s="483" t="s">
        <v>13</v>
      </c>
      <c r="B55" s="473">
        <v>4.6</v>
      </c>
      <c r="C55" s="473">
        <v>2.3</v>
      </c>
      <c r="D55" s="473">
        <v>0.345</v>
      </c>
      <c r="E55" s="473" t="s">
        <v>14</v>
      </c>
      <c r="F55" s="473">
        <v>1.6</v>
      </c>
      <c r="G55" s="474" t="s">
        <v>5680</v>
      </c>
      <c r="H55" s="502">
        <v>4120.14</v>
      </c>
      <c r="I55" s="688">
        <v>4177.67</v>
      </c>
    </row>
    <row r="56" spans="1:9" ht="13.5" customHeight="1" thickBot="1">
      <c r="A56" s="481" t="s">
        <v>15</v>
      </c>
      <c r="B56" s="469">
        <v>6</v>
      </c>
      <c r="C56" s="469">
        <v>3</v>
      </c>
      <c r="D56" s="469">
        <v>0.44</v>
      </c>
      <c r="E56" s="469" t="s">
        <v>16</v>
      </c>
      <c r="F56" s="469">
        <v>2</v>
      </c>
      <c r="G56" s="470" t="s">
        <v>5680</v>
      </c>
      <c r="H56" s="502">
        <v>4599.19</v>
      </c>
      <c r="I56" s="688">
        <v>4656.73</v>
      </c>
    </row>
    <row r="57" spans="1:9" ht="13.5" customHeight="1" thickBot="1">
      <c r="A57" s="483" t="s">
        <v>17</v>
      </c>
      <c r="B57" s="473">
        <v>7.2</v>
      </c>
      <c r="C57" s="473">
        <v>3.6</v>
      </c>
      <c r="D57" s="473">
        <v>0.54</v>
      </c>
      <c r="E57" s="473" t="s">
        <v>18</v>
      </c>
      <c r="F57" s="473">
        <v>2.5</v>
      </c>
      <c r="G57" s="474" t="s">
        <v>5680</v>
      </c>
      <c r="H57" s="502">
        <v>5247.11</v>
      </c>
      <c r="I57" s="688">
        <v>5304.64</v>
      </c>
    </row>
    <row r="58" spans="1:9" ht="13.5" customHeight="1" thickBot="1">
      <c r="A58" s="481" t="s">
        <v>19</v>
      </c>
      <c r="B58" s="469">
        <v>8.4</v>
      </c>
      <c r="C58" s="469">
        <v>4.2</v>
      </c>
      <c r="D58" s="469">
        <v>0.64</v>
      </c>
      <c r="E58" s="469" t="s">
        <v>20</v>
      </c>
      <c r="F58" s="469">
        <v>2.9</v>
      </c>
      <c r="G58" s="470" t="s">
        <v>5680</v>
      </c>
      <c r="H58" s="502">
        <v>5912.53</v>
      </c>
      <c r="I58" s="688">
        <v>5970.07</v>
      </c>
    </row>
    <row r="59" spans="1:9" ht="13.5" customHeight="1" thickBot="1">
      <c r="A59" s="483" t="s">
        <v>21</v>
      </c>
      <c r="B59" s="473">
        <v>10</v>
      </c>
      <c r="C59" s="473">
        <v>5</v>
      </c>
      <c r="D59" s="473">
        <v>0.76</v>
      </c>
      <c r="E59" s="473" t="s">
        <v>22</v>
      </c>
      <c r="F59" s="473">
        <v>3.5</v>
      </c>
      <c r="G59" s="474" t="s">
        <v>5680</v>
      </c>
      <c r="H59" s="502">
        <v>6584.21</v>
      </c>
      <c r="I59" s="688">
        <v>6641.75</v>
      </c>
    </row>
    <row r="60" spans="1:9" ht="13.5" customHeight="1" thickBot="1">
      <c r="A60" s="481" t="s">
        <v>23</v>
      </c>
      <c r="B60" s="469">
        <v>12</v>
      </c>
      <c r="C60" s="469">
        <v>6</v>
      </c>
      <c r="D60" s="469">
        <v>0.93</v>
      </c>
      <c r="E60" s="469" t="s">
        <v>24</v>
      </c>
      <c r="F60" s="469">
        <v>4.2</v>
      </c>
      <c r="G60" s="470" t="s">
        <v>5680</v>
      </c>
      <c r="H60" s="502">
        <v>7000.83</v>
      </c>
      <c r="I60" s="688">
        <v>7058.26</v>
      </c>
    </row>
    <row r="61" spans="1:9" ht="13.5" customHeight="1" thickBot="1">
      <c r="A61" s="483" t="s">
        <v>25</v>
      </c>
      <c r="B61" s="473">
        <v>14</v>
      </c>
      <c r="C61" s="473">
        <v>7</v>
      </c>
      <c r="D61" s="473">
        <v>1.07</v>
      </c>
      <c r="E61" s="473" t="s">
        <v>26</v>
      </c>
      <c r="F61" s="473">
        <v>4.9</v>
      </c>
      <c r="G61" s="474" t="s">
        <v>5680</v>
      </c>
      <c r="H61" s="502">
        <v>7678.66</v>
      </c>
      <c r="I61" s="688">
        <v>7736.2</v>
      </c>
    </row>
    <row r="62" spans="1:9" ht="13.5" customHeight="1" thickBot="1">
      <c r="A62" s="481" t="s">
        <v>27</v>
      </c>
      <c r="B62" s="469">
        <v>16</v>
      </c>
      <c r="C62" s="469">
        <v>8</v>
      </c>
      <c r="D62" s="469">
        <v>1.18</v>
      </c>
      <c r="E62" s="469" t="s">
        <v>28</v>
      </c>
      <c r="F62" s="469">
        <v>5.4</v>
      </c>
      <c r="G62" s="470" t="s">
        <v>5680</v>
      </c>
      <c r="H62" s="502">
        <v>8331.58</v>
      </c>
      <c r="I62" s="688">
        <v>8389.12</v>
      </c>
    </row>
    <row r="63" spans="1:9" ht="13.5" customHeight="1" thickBot="1">
      <c r="A63" s="483" t="s">
        <v>29</v>
      </c>
      <c r="B63" s="473">
        <v>19</v>
      </c>
      <c r="C63" s="473">
        <v>9.5</v>
      </c>
      <c r="D63" s="473">
        <v>1.42</v>
      </c>
      <c r="E63" s="473" t="s">
        <v>30</v>
      </c>
      <c r="F63" s="473">
        <v>6.5</v>
      </c>
      <c r="G63" s="474" t="s">
        <v>5680</v>
      </c>
      <c r="H63" s="502">
        <v>9908.84</v>
      </c>
      <c r="I63" s="688">
        <v>9966.37</v>
      </c>
    </row>
    <row r="64" spans="1:9" ht="13.5" customHeight="1" thickBot="1">
      <c r="A64" s="489" t="s">
        <v>31</v>
      </c>
      <c r="B64" s="490">
        <v>26</v>
      </c>
      <c r="C64" s="490">
        <v>13</v>
      </c>
      <c r="D64" s="490">
        <v>1.96</v>
      </c>
      <c r="E64" s="490" t="s">
        <v>32</v>
      </c>
      <c r="F64" s="490">
        <v>8.9</v>
      </c>
      <c r="G64" s="491" t="s">
        <v>5680</v>
      </c>
      <c r="H64" s="504">
        <v>12000.18</v>
      </c>
      <c r="I64" s="690">
        <v>12057.71</v>
      </c>
    </row>
    <row r="65" ht="13.5" thickTop="1">
      <c r="A65" s="479" t="s">
        <v>33</v>
      </c>
    </row>
    <row r="66" ht="12.75">
      <c r="A66" s="480" t="s">
        <v>902</v>
      </c>
    </row>
    <row r="67" ht="12.75">
      <c r="A67" s="492" t="s">
        <v>903</v>
      </c>
    </row>
    <row r="68" ht="12.75">
      <c r="A68" s="492" t="s">
        <v>904</v>
      </c>
    </row>
    <row r="69" ht="12.75">
      <c r="A69" s="493" t="s">
        <v>34</v>
      </c>
    </row>
    <row r="70" ht="12.75">
      <c r="A70" s="493"/>
    </row>
    <row r="71" spans="1:9" ht="25.5" customHeight="1">
      <c r="A71" s="785" t="s">
        <v>908</v>
      </c>
      <c r="B71" s="785"/>
      <c r="C71" s="785"/>
      <c r="D71" s="785"/>
      <c r="E71" s="785"/>
      <c r="F71" s="785"/>
      <c r="G71" s="785"/>
      <c r="H71" s="785"/>
      <c r="I71" s="785"/>
    </row>
    <row r="72" ht="13.5" thickBot="1">
      <c r="A72" s="464"/>
    </row>
    <row r="73" spans="1:9" ht="42.75" customHeight="1" thickTop="1">
      <c r="A73" s="802" t="s">
        <v>1</v>
      </c>
      <c r="B73" s="779" t="s">
        <v>2</v>
      </c>
      <c r="C73" s="466" t="s">
        <v>3</v>
      </c>
      <c r="D73" s="781" t="s">
        <v>4</v>
      </c>
      <c r="E73" s="466" t="s">
        <v>1017</v>
      </c>
      <c r="F73" s="781" t="s">
        <v>1018</v>
      </c>
      <c r="G73" s="760" t="s">
        <v>4349</v>
      </c>
      <c r="H73" s="756" t="s">
        <v>5</v>
      </c>
      <c r="I73" s="758" t="s">
        <v>1020</v>
      </c>
    </row>
    <row r="74" spans="1:9" ht="13.5" thickBot="1">
      <c r="A74" s="803"/>
      <c r="B74" s="780"/>
      <c r="C74" s="467" t="s">
        <v>6</v>
      </c>
      <c r="D74" s="782"/>
      <c r="E74" s="467" t="s">
        <v>1021</v>
      </c>
      <c r="F74" s="782"/>
      <c r="G74" s="761"/>
      <c r="H74" s="757"/>
      <c r="I74" s="759"/>
    </row>
    <row r="75" spans="1:9" ht="13.5" customHeight="1" thickBot="1" thickTop="1">
      <c r="A75" s="481" t="s">
        <v>35</v>
      </c>
      <c r="B75" s="469">
        <v>1</v>
      </c>
      <c r="C75" s="469">
        <v>0.5</v>
      </c>
      <c r="D75" s="469">
        <v>0.075</v>
      </c>
      <c r="E75" s="469" t="s">
        <v>36</v>
      </c>
      <c r="F75" s="469">
        <v>0.3</v>
      </c>
      <c r="G75" s="470" t="s">
        <v>5680</v>
      </c>
      <c r="H75" s="501">
        <v>2821.33</v>
      </c>
      <c r="I75" s="687">
        <v>2877.78</v>
      </c>
    </row>
    <row r="76" spans="1:9" ht="13.5" customHeight="1" thickBot="1">
      <c r="A76" s="483" t="s">
        <v>37</v>
      </c>
      <c r="B76" s="473">
        <v>2</v>
      </c>
      <c r="C76" s="473">
        <v>1</v>
      </c>
      <c r="D76" s="473">
        <v>0.13</v>
      </c>
      <c r="E76" s="473" t="s">
        <v>38</v>
      </c>
      <c r="F76" s="473">
        <v>0.6</v>
      </c>
      <c r="G76" s="474" t="s">
        <v>5680</v>
      </c>
      <c r="H76" s="502">
        <v>3064.32</v>
      </c>
      <c r="I76" s="688">
        <v>3120.77</v>
      </c>
    </row>
    <row r="77" spans="1:9" ht="13.5" customHeight="1" thickBot="1">
      <c r="A77" s="481" t="s">
        <v>39</v>
      </c>
      <c r="B77" s="469">
        <v>3</v>
      </c>
      <c r="C77" s="469">
        <v>1.5</v>
      </c>
      <c r="D77" s="469">
        <v>0.215</v>
      </c>
      <c r="E77" s="469" t="s">
        <v>40</v>
      </c>
      <c r="F77" s="469">
        <v>1</v>
      </c>
      <c r="G77" s="470" t="s">
        <v>5680</v>
      </c>
      <c r="H77" s="502">
        <v>3631.28</v>
      </c>
      <c r="I77" s="688">
        <v>3687.74</v>
      </c>
    </row>
    <row r="78" spans="1:9" ht="13.5" customHeight="1" thickBot="1">
      <c r="A78" s="483" t="s">
        <v>41</v>
      </c>
      <c r="B78" s="473">
        <v>4</v>
      </c>
      <c r="C78" s="473">
        <v>2</v>
      </c>
      <c r="D78" s="473">
        <v>0.285</v>
      </c>
      <c r="E78" s="473" t="s">
        <v>42</v>
      </c>
      <c r="F78" s="473">
        <v>1.3</v>
      </c>
      <c r="G78" s="474" t="s">
        <v>5680</v>
      </c>
      <c r="H78" s="502">
        <v>4232.61</v>
      </c>
      <c r="I78" s="688">
        <v>4289.06</v>
      </c>
    </row>
    <row r="79" spans="1:9" ht="13.5" customHeight="1" thickBot="1">
      <c r="A79" s="481" t="s">
        <v>43</v>
      </c>
      <c r="B79" s="469">
        <v>5</v>
      </c>
      <c r="C79" s="469">
        <v>2.5</v>
      </c>
      <c r="D79" s="469">
        <v>0.375</v>
      </c>
      <c r="E79" s="469" t="s">
        <v>44</v>
      </c>
      <c r="F79" s="469">
        <v>1.7</v>
      </c>
      <c r="G79" s="470" t="s">
        <v>5680</v>
      </c>
      <c r="H79" s="502">
        <v>4781.17</v>
      </c>
      <c r="I79" s="688">
        <v>4837.62</v>
      </c>
    </row>
    <row r="80" spans="1:9" ht="13.5" customHeight="1" thickBot="1">
      <c r="A80" s="483" t="s">
        <v>45</v>
      </c>
      <c r="B80" s="473">
        <v>6</v>
      </c>
      <c r="C80" s="473">
        <v>3</v>
      </c>
      <c r="D80" s="473">
        <v>0.48</v>
      </c>
      <c r="E80" s="473" t="s">
        <v>46</v>
      </c>
      <c r="F80" s="473">
        <v>2.2</v>
      </c>
      <c r="G80" s="474" t="s">
        <v>5680</v>
      </c>
      <c r="H80" s="502">
        <v>5337.09</v>
      </c>
      <c r="I80" s="688">
        <v>5394.77</v>
      </c>
    </row>
    <row r="81" spans="1:9" ht="13.5" customHeight="1" thickBot="1">
      <c r="A81" s="481" t="s">
        <v>47</v>
      </c>
      <c r="B81" s="469">
        <v>7</v>
      </c>
      <c r="C81" s="469">
        <v>3.5</v>
      </c>
      <c r="D81" s="469">
        <v>0.535</v>
      </c>
      <c r="E81" s="469" t="s">
        <v>59</v>
      </c>
      <c r="F81" s="469">
        <v>2.4</v>
      </c>
      <c r="G81" s="470" t="s">
        <v>5680</v>
      </c>
      <c r="H81" s="502">
        <v>6089.37</v>
      </c>
      <c r="I81" s="688">
        <v>6145.82</v>
      </c>
    </row>
    <row r="82" spans="1:9" ht="13.5" customHeight="1" thickBot="1">
      <c r="A82" s="483" t="s">
        <v>60</v>
      </c>
      <c r="B82" s="473">
        <v>9</v>
      </c>
      <c r="C82" s="473">
        <v>4.5</v>
      </c>
      <c r="D82" s="473">
        <v>0.63</v>
      </c>
      <c r="E82" s="473" t="s">
        <v>61</v>
      </c>
      <c r="F82" s="473">
        <v>2.9</v>
      </c>
      <c r="G82" s="474" t="s">
        <v>5680</v>
      </c>
      <c r="H82" s="502">
        <v>6861.28</v>
      </c>
      <c r="I82" s="688">
        <v>6917.73</v>
      </c>
    </row>
    <row r="83" spans="1:9" ht="13.5" customHeight="1" thickBot="1">
      <c r="A83" s="481" t="s">
        <v>62</v>
      </c>
      <c r="B83" s="469">
        <v>11</v>
      </c>
      <c r="C83" s="469">
        <v>5.5</v>
      </c>
      <c r="D83" s="469">
        <v>0.77</v>
      </c>
      <c r="E83" s="469" t="s">
        <v>63</v>
      </c>
      <c r="F83" s="469">
        <v>3.5</v>
      </c>
      <c r="G83" s="470" t="s">
        <v>5680</v>
      </c>
      <c r="H83" s="502">
        <v>7640.55</v>
      </c>
      <c r="I83" s="688">
        <v>7697</v>
      </c>
    </row>
    <row r="84" spans="1:9" ht="13.5" customHeight="1" thickBot="1">
      <c r="A84" s="483" t="s">
        <v>64</v>
      </c>
      <c r="B84" s="473">
        <v>13</v>
      </c>
      <c r="C84" s="473">
        <v>6.5</v>
      </c>
      <c r="D84" s="473">
        <v>0.9</v>
      </c>
      <c r="E84" s="473" t="s">
        <v>65</v>
      </c>
      <c r="F84" s="473">
        <v>4.1</v>
      </c>
      <c r="G84" s="474" t="s">
        <v>5680</v>
      </c>
      <c r="H84" s="502">
        <v>8124.06</v>
      </c>
      <c r="I84" s="688">
        <v>8180.52</v>
      </c>
    </row>
    <row r="85" spans="1:9" ht="13.5" customHeight="1" thickBot="1">
      <c r="A85" s="481" t="s">
        <v>665</v>
      </c>
      <c r="B85" s="469">
        <v>15</v>
      </c>
      <c r="C85" s="469">
        <v>7.5</v>
      </c>
      <c r="D85" s="469">
        <v>1.01</v>
      </c>
      <c r="E85" s="469" t="s">
        <v>666</v>
      </c>
      <c r="F85" s="469">
        <v>4.6</v>
      </c>
      <c r="G85" s="470" t="s">
        <v>5680</v>
      </c>
      <c r="H85" s="502">
        <v>8910.7</v>
      </c>
      <c r="I85" s="688">
        <v>8967.15</v>
      </c>
    </row>
    <row r="86" spans="1:9" ht="13.5" customHeight="1" thickBot="1">
      <c r="A86" s="483" t="s">
        <v>667</v>
      </c>
      <c r="B86" s="473">
        <v>17</v>
      </c>
      <c r="C86" s="473">
        <v>8.5</v>
      </c>
      <c r="D86" s="473">
        <v>1.18</v>
      </c>
      <c r="E86" s="473" t="s">
        <v>668</v>
      </c>
      <c r="F86" s="473">
        <v>5.4</v>
      </c>
      <c r="G86" s="474" t="s">
        <v>5680</v>
      </c>
      <c r="H86" s="502">
        <v>9667.88</v>
      </c>
      <c r="I86" s="688">
        <v>9724.33</v>
      </c>
    </row>
    <row r="87" spans="1:9" ht="13.5" customHeight="1" thickBot="1">
      <c r="A87" s="481" t="s">
        <v>669</v>
      </c>
      <c r="B87" s="469">
        <v>20</v>
      </c>
      <c r="C87" s="469">
        <v>10</v>
      </c>
      <c r="D87" s="469">
        <v>1.4</v>
      </c>
      <c r="E87" s="469" t="s">
        <v>670</v>
      </c>
      <c r="F87" s="469">
        <v>6.4</v>
      </c>
      <c r="G87" s="470" t="s">
        <v>5680</v>
      </c>
      <c r="H87" s="502">
        <v>11498.86</v>
      </c>
      <c r="I87" s="688">
        <v>11555.32</v>
      </c>
    </row>
    <row r="88" spans="1:9" ht="13.5" customHeight="1" thickBot="1">
      <c r="A88" s="483" t="s">
        <v>671</v>
      </c>
      <c r="B88" s="473">
        <v>24</v>
      </c>
      <c r="C88" s="473">
        <v>12</v>
      </c>
      <c r="D88" s="473">
        <v>1.575</v>
      </c>
      <c r="E88" s="473" t="s">
        <v>672</v>
      </c>
      <c r="F88" s="473">
        <v>7.2</v>
      </c>
      <c r="G88" s="474" t="s">
        <v>5680</v>
      </c>
      <c r="H88" s="502">
        <v>12813.2</v>
      </c>
      <c r="I88" s="688">
        <v>12869.65</v>
      </c>
    </row>
    <row r="89" spans="1:9" ht="13.5" customHeight="1" thickBot="1">
      <c r="A89" s="489" t="s">
        <v>673</v>
      </c>
      <c r="B89" s="490">
        <v>27</v>
      </c>
      <c r="C89" s="490">
        <v>13.5</v>
      </c>
      <c r="D89" s="490">
        <v>1.895</v>
      </c>
      <c r="E89" s="490" t="s">
        <v>674</v>
      </c>
      <c r="F89" s="490">
        <v>8.6</v>
      </c>
      <c r="G89" s="491" t="s">
        <v>5680</v>
      </c>
      <c r="H89" s="504">
        <v>13926.27</v>
      </c>
      <c r="I89" s="690">
        <v>13982.72</v>
      </c>
    </row>
    <row r="90" ht="13.5" thickTop="1">
      <c r="A90" s="479" t="s">
        <v>33</v>
      </c>
    </row>
    <row r="91" ht="12.75">
      <c r="A91" s="480" t="s">
        <v>675</v>
      </c>
    </row>
    <row r="92" ht="12.75">
      <c r="A92" s="480" t="s">
        <v>676</v>
      </c>
    </row>
    <row r="93" ht="12.75">
      <c r="A93" s="479" t="s">
        <v>677</v>
      </c>
    </row>
    <row r="94" ht="12.75">
      <c r="A94" s="479" t="s">
        <v>678</v>
      </c>
    </row>
    <row r="95" ht="12.75">
      <c r="A95" s="479"/>
    </row>
    <row r="96" ht="13.5" thickBot="1">
      <c r="A96" s="464" t="s">
        <v>679</v>
      </c>
    </row>
    <row r="97" spans="1:9" ht="13.5" customHeight="1" thickBot="1" thickTop="1">
      <c r="A97" s="765" t="s">
        <v>680</v>
      </c>
      <c r="B97" s="766"/>
      <c r="C97" s="766"/>
      <c r="D97" s="766"/>
      <c r="E97" s="766"/>
      <c r="F97" s="766"/>
      <c r="G97" s="767"/>
      <c r="H97" s="494" t="s">
        <v>681</v>
      </c>
      <c r="I97" s="692" t="s">
        <v>3107</v>
      </c>
    </row>
    <row r="98" spans="1:9" ht="13.5" customHeight="1" thickBot="1" thickTop="1">
      <c r="A98" s="768" t="s">
        <v>682</v>
      </c>
      <c r="B98" s="769"/>
      <c r="C98" s="769"/>
      <c r="D98" s="769"/>
      <c r="E98" s="769"/>
      <c r="F98" s="769"/>
      <c r="G98" s="770"/>
      <c r="H98" s="495" t="s">
        <v>5680</v>
      </c>
      <c r="I98" s="693">
        <v>1694.48</v>
      </c>
    </row>
    <row r="99" spans="1:9" ht="13.5" customHeight="1" thickBot="1">
      <c r="A99" s="774" t="s">
        <v>683</v>
      </c>
      <c r="B99" s="775"/>
      <c r="C99" s="775"/>
      <c r="D99" s="775"/>
      <c r="E99" s="775"/>
      <c r="F99" s="775"/>
      <c r="G99" s="776"/>
      <c r="H99" s="495" t="s">
        <v>5680</v>
      </c>
      <c r="I99" s="693">
        <v>2299.82</v>
      </c>
    </row>
    <row r="100" spans="1:9" ht="13.5" customHeight="1" thickBot="1">
      <c r="A100" s="771" t="s">
        <v>684</v>
      </c>
      <c r="B100" s="772"/>
      <c r="C100" s="772"/>
      <c r="D100" s="772"/>
      <c r="E100" s="772"/>
      <c r="F100" s="772"/>
      <c r="G100" s="773"/>
      <c r="H100" s="471" t="s">
        <v>5680</v>
      </c>
      <c r="I100" s="693">
        <v>3262.7</v>
      </c>
    </row>
    <row r="101" spans="1:9" ht="13.5" customHeight="1" thickBot="1">
      <c r="A101" s="791" t="s">
        <v>685</v>
      </c>
      <c r="B101" s="792"/>
      <c r="C101" s="792"/>
      <c r="D101" s="792"/>
      <c r="E101" s="792"/>
      <c r="F101" s="792"/>
      <c r="G101" s="793"/>
      <c r="H101" s="496" t="s">
        <v>5680</v>
      </c>
      <c r="I101" s="691">
        <v>3071.54</v>
      </c>
    </row>
    <row r="102" ht="13.5" thickTop="1">
      <c r="A102" s="479" t="s">
        <v>686</v>
      </c>
    </row>
    <row r="103" ht="12.75">
      <c r="A103" s="479"/>
    </row>
    <row r="104" ht="13.5" thickBot="1">
      <c r="A104" s="464" t="s">
        <v>687</v>
      </c>
    </row>
    <row r="105" spans="1:9" ht="13.5" customHeight="1" thickBot="1" thickTop="1">
      <c r="A105" s="797" t="s">
        <v>680</v>
      </c>
      <c r="B105" s="798"/>
      <c r="C105" s="798"/>
      <c r="D105" s="798"/>
      <c r="E105" s="798"/>
      <c r="F105" s="798"/>
      <c r="G105" s="799"/>
      <c r="H105" s="494" t="s">
        <v>681</v>
      </c>
      <c r="I105" s="692" t="s">
        <v>3107</v>
      </c>
    </row>
    <row r="106" spans="1:9" ht="13.5" customHeight="1" thickBot="1" thickTop="1">
      <c r="A106" s="768" t="s">
        <v>4113</v>
      </c>
      <c r="B106" s="769"/>
      <c r="C106" s="769"/>
      <c r="D106" s="769"/>
      <c r="E106" s="769"/>
      <c r="F106" s="769"/>
      <c r="G106" s="770"/>
      <c r="H106" s="495" t="s">
        <v>6</v>
      </c>
      <c r="I106" s="693">
        <v>115</v>
      </c>
    </row>
    <row r="107" spans="1:9" ht="13.5" customHeight="1" thickBot="1">
      <c r="A107" s="771" t="s">
        <v>688</v>
      </c>
      <c r="B107" s="772"/>
      <c r="C107" s="772"/>
      <c r="D107" s="772"/>
      <c r="E107" s="772"/>
      <c r="F107" s="772"/>
      <c r="G107" s="773"/>
      <c r="H107" s="471" t="s">
        <v>5680</v>
      </c>
      <c r="I107" s="693">
        <v>325</v>
      </c>
    </row>
    <row r="108" spans="1:9" ht="13.5" customHeight="1">
      <c r="A108" s="808" t="s">
        <v>689</v>
      </c>
      <c r="B108" s="809"/>
      <c r="C108" s="809"/>
      <c r="D108" s="809"/>
      <c r="E108" s="809"/>
      <c r="F108" s="809"/>
      <c r="G108" s="810"/>
      <c r="H108" s="806" t="s">
        <v>5680</v>
      </c>
      <c r="I108" s="777">
        <v>450</v>
      </c>
    </row>
    <row r="109" spans="1:9" ht="13.5" customHeight="1" thickBot="1">
      <c r="A109" s="786" t="s">
        <v>690</v>
      </c>
      <c r="B109" s="787"/>
      <c r="C109" s="787"/>
      <c r="D109" s="787"/>
      <c r="E109" s="787"/>
      <c r="F109" s="787"/>
      <c r="G109" s="788"/>
      <c r="H109" s="807"/>
      <c r="I109" s="778"/>
    </row>
    <row r="110" ht="13.5" thickTop="1">
      <c r="A110" s="465"/>
    </row>
    <row r="111" ht="13.5" thickBot="1">
      <c r="A111" s="464" t="s">
        <v>691</v>
      </c>
    </row>
    <row r="112" spans="1:9" ht="27" customHeight="1" thickTop="1">
      <c r="A112" s="802" t="s">
        <v>692</v>
      </c>
      <c r="B112" s="783" t="s">
        <v>693</v>
      </c>
      <c r="C112" s="781" t="s">
        <v>1015</v>
      </c>
      <c r="D112" s="789" t="s">
        <v>694</v>
      </c>
      <c r="E112" s="781" t="s">
        <v>4</v>
      </c>
      <c r="F112" s="497" t="s">
        <v>1017</v>
      </c>
      <c r="G112" s="789" t="s">
        <v>1018</v>
      </c>
      <c r="H112" s="804" t="s">
        <v>4349</v>
      </c>
      <c r="I112" s="758" t="s">
        <v>1020</v>
      </c>
    </row>
    <row r="113" spans="1:9" ht="30" customHeight="1" thickBot="1">
      <c r="A113" s="803"/>
      <c r="B113" s="784"/>
      <c r="C113" s="782"/>
      <c r="D113" s="790"/>
      <c r="E113" s="782"/>
      <c r="F113" s="498" t="s">
        <v>1021</v>
      </c>
      <c r="G113" s="790"/>
      <c r="H113" s="805"/>
      <c r="I113" s="759"/>
    </row>
    <row r="114" spans="1:9" ht="13.5" customHeight="1" thickBot="1" thickTop="1">
      <c r="A114" s="481" t="s">
        <v>695</v>
      </c>
      <c r="B114" s="482">
        <v>2</v>
      </c>
      <c r="C114" s="469">
        <v>1.2</v>
      </c>
      <c r="D114" s="482">
        <v>0.6</v>
      </c>
      <c r="E114" s="469">
        <v>0.39</v>
      </c>
      <c r="F114" s="482" t="s">
        <v>696</v>
      </c>
      <c r="G114" s="482">
        <v>1.8</v>
      </c>
      <c r="H114" s="495" t="s">
        <v>5680</v>
      </c>
      <c r="I114" s="693">
        <v>4300</v>
      </c>
    </row>
    <row r="115" spans="1:9" ht="13.5" customHeight="1" thickBot="1">
      <c r="A115" s="483" t="s">
        <v>697</v>
      </c>
      <c r="B115" s="484">
        <v>3</v>
      </c>
      <c r="C115" s="473">
        <v>1.8</v>
      </c>
      <c r="D115" s="484">
        <v>0.6</v>
      </c>
      <c r="E115" s="473">
        <v>0.59</v>
      </c>
      <c r="F115" s="484" t="s">
        <v>698</v>
      </c>
      <c r="G115" s="484">
        <v>2.7</v>
      </c>
      <c r="H115" s="471" t="s">
        <v>5680</v>
      </c>
      <c r="I115" s="693">
        <v>6100</v>
      </c>
    </row>
    <row r="116" spans="1:9" ht="13.5" customHeight="1" thickBot="1">
      <c r="A116" s="481" t="s">
        <v>699</v>
      </c>
      <c r="B116" s="482">
        <v>4</v>
      </c>
      <c r="C116" s="469">
        <v>2.4</v>
      </c>
      <c r="D116" s="482">
        <v>0.6</v>
      </c>
      <c r="E116" s="469">
        <v>0.76</v>
      </c>
      <c r="F116" s="482" t="s">
        <v>700</v>
      </c>
      <c r="G116" s="482">
        <v>3.5</v>
      </c>
      <c r="H116" s="495" t="s">
        <v>5680</v>
      </c>
      <c r="I116" s="693">
        <v>7850</v>
      </c>
    </row>
    <row r="117" spans="1:9" ht="13.5" customHeight="1" thickBot="1">
      <c r="A117" s="485" t="s">
        <v>701</v>
      </c>
      <c r="B117" s="499">
        <v>5</v>
      </c>
      <c r="C117" s="476">
        <v>3</v>
      </c>
      <c r="D117" s="499">
        <v>0.6</v>
      </c>
      <c r="E117" s="476">
        <v>0.94</v>
      </c>
      <c r="F117" s="499" t="s">
        <v>702</v>
      </c>
      <c r="G117" s="499">
        <v>4.3</v>
      </c>
      <c r="H117" s="478" t="s">
        <v>5680</v>
      </c>
      <c r="I117" s="691">
        <v>8900</v>
      </c>
    </row>
    <row r="118" ht="13.5" thickTop="1">
      <c r="A118" s="479" t="s">
        <v>33</v>
      </c>
    </row>
    <row r="119" ht="12.75">
      <c r="A119" s="479" t="s">
        <v>675</v>
      </c>
    </row>
    <row r="120" ht="12.75">
      <c r="A120" s="479" t="s">
        <v>703</v>
      </c>
    </row>
    <row r="121" ht="12.75">
      <c r="A121" s="479" t="s">
        <v>704</v>
      </c>
    </row>
    <row r="122" ht="12.75">
      <c r="A122" s="479"/>
    </row>
    <row r="123" ht="13.5" thickBot="1">
      <c r="A123" s="464" t="s">
        <v>705</v>
      </c>
    </row>
    <row r="124" spans="1:9" ht="13.5" customHeight="1" thickBot="1" thickTop="1">
      <c r="A124" s="765" t="s">
        <v>680</v>
      </c>
      <c r="B124" s="766"/>
      <c r="C124" s="766"/>
      <c r="D124" s="766"/>
      <c r="E124" s="766"/>
      <c r="F124" s="766"/>
      <c r="G124" s="767"/>
      <c r="H124" s="494" t="s">
        <v>681</v>
      </c>
      <c r="I124" s="692" t="s">
        <v>3107</v>
      </c>
    </row>
    <row r="125" spans="1:9" ht="13.5" customHeight="1" thickBot="1" thickTop="1">
      <c r="A125" s="768" t="s">
        <v>706</v>
      </c>
      <c r="B125" s="769"/>
      <c r="C125" s="769"/>
      <c r="D125" s="769"/>
      <c r="E125" s="769"/>
      <c r="F125" s="769"/>
      <c r="G125" s="770"/>
      <c r="H125" s="495" t="s">
        <v>5680</v>
      </c>
      <c r="I125" s="693">
        <v>2691</v>
      </c>
    </row>
    <row r="126" spans="1:9" ht="13.5" customHeight="1" thickBot="1">
      <c r="A126" s="771" t="s">
        <v>707</v>
      </c>
      <c r="B126" s="772"/>
      <c r="C126" s="772"/>
      <c r="D126" s="772"/>
      <c r="E126" s="772"/>
      <c r="F126" s="772"/>
      <c r="G126" s="773"/>
      <c r="H126" s="471" t="s">
        <v>5680</v>
      </c>
      <c r="I126" s="693">
        <v>2150</v>
      </c>
    </row>
    <row r="127" spans="1:9" ht="13.5" customHeight="1" thickBot="1">
      <c r="A127" s="774" t="s">
        <v>888</v>
      </c>
      <c r="B127" s="775"/>
      <c r="C127" s="775"/>
      <c r="D127" s="775"/>
      <c r="E127" s="775"/>
      <c r="F127" s="775"/>
      <c r="G127" s="776"/>
      <c r="H127" s="495" t="s">
        <v>5680</v>
      </c>
      <c r="I127" s="693">
        <v>3315</v>
      </c>
    </row>
    <row r="128" spans="1:9" ht="13.5" customHeight="1" thickBot="1">
      <c r="A128" s="762" t="s">
        <v>889</v>
      </c>
      <c r="B128" s="763"/>
      <c r="C128" s="763"/>
      <c r="D128" s="763"/>
      <c r="E128" s="763"/>
      <c r="F128" s="763"/>
      <c r="G128" s="764"/>
      <c r="H128" s="478" t="s">
        <v>5680</v>
      </c>
      <c r="I128" s="691">
        <v>5855.46</v>
      </c>
    </row>
    <row r="129" ht="13.5" thickTop="1">
      <c r="A129" s="500" t="s">
        <v>890</v>
      </c>
    </row>
    <row r="130" ht="12.75">
      <c r="A130" s="500" t="s">
        <v>891</v>
      </c>
    </row>
  </sheetData>
  <sheetProtection/>
  <mergeCells count="60">
    <mergeCell ref="D4:D5"/>
    <mergeCell ref="A50:A51"/>
    <mergeCell ref="F50:F51"/>
    <mergeCell ref="F25:F26"/>
    <mergeCell ref="A25:A26"/>
    <mergeCell ref="B25:B26"/>
    <mergeCell ref="C25:C26"/>
    <mergeCell ref="D25:D26"/>
    <mergeCell ref="A4:A5"/>
    <mergeCell ref="B4:B5"/>
    <mergeCell ref="H112:H113"/>
    <mergeCell ref="H108:H109"/>
    <mergeCell ref="E112:E113"/>
    <mergeCell ref="G112:G113"/>
    <mergeCell ref="A108:G108"/>
    <mergeCell ref="A112:A113"/>
    <mergeCell ref="C112:C113"/>
    <mergeCell ref="A99:G99"/>
    <mergeCell ref="F73:F74"/>
    <mergeCell ref="G73:G74"/>
    <mergeCell ref="A73:A74"/>
    <mergeCell ref="A1:I1"/>
    <mergeCell ref="A105:G105"/>
    <mergeCell ref="A2:I2"/>
    <mergeCell ref="A23:I23"/>
    <mergeCell ref="A48:I48"/>
    <mergeCell ref="I25:I26"/>
    <mergeCell ref="F4:F5"/>
    <mergeCell ref="G4:G5"/>
    <mergeCell ref="C4:C5"/>
    <mergeCell ref="B73:B74"/>
    <mergeCell ref="A106:G106"/>
    <mergeCell ref="A107:G107"/>
    <mergeCell ref="H50:H51"/>
    <mergeCell ref="I50:I51"/>
    <mergeCell ref="H73:H74"/>
    <mergeCell ref="A100:G100"/>
    <mergeCell ref="A101:G101"/>
    <mergeCell ref="D73:D74"/>
    <mergeCell ref="A97:G97"/>
    <mergeCell ref="A98:G98"/>
    <mergeCell ref="I108:I109"/>
    <mergeCell ref="I112:I113"/>
    <mergeCell ref="I73:I74"/>
    <mergeCell ref="B50:B51"/>
    <mergeCell ref="D50:D51"/>
    <mergeCell ref="B112:B113"/>
    <mergeCell ref="A71:I71"/>
    <mergeCell ref="G50:G51"/>
    <mergeCell ref="A109:G109"/>
    <mergeCell ref="D112:D113"/>
    <mergeCell ref="A128:G128"/>
    <mergeCell ref="A124:G124"/>
    <mergeCell ref="A125:G125"/>
    <mergeCell ref="A126:G126"/>
    <mergeCell ref="A127:G127"/>
    <mergeCell ref="H4:H5"/>
    <mergeCell ref="I4:I5"/>
    <mergeCell ref="G25:G26"/>
    <mergeCell ref="H25:H26"/>
  </mergeCells>
  <printOptions/>
  <pageMargins left="0.56" right="0.12" top="0.86" bottom="0.92" header="0.5" footer="0.5"/>
  <pageSetup fitToHeight="3" horizontalDpi="200" verticalDpi="200" orientation="portrait" paperSize="9" scale="95" r:id="rId1"/>
  <rowBreaks count="2" manualBreakCount="2">
    <brk id="47" max="255" man="1"/>
    <brk id="9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03"/>
  <sheetViews>
    <sheetView zoomScaleSheetLayoutView="100" zoomScalePageLayoutView="50" workbookViewId="0" topLeftCell="A283">
      <selection activeCell="H308" sqref="H308"/>
    </sheetView>
  </sheetViews>
  <sheetFormatPr defaultColWidth="9.125" defaultRowHeight="12.75"/>
  <cols>
    <col min="1" max="1" width="67.75390625" style="388" customWidth="1"/>
    <col min="2" max="2" width="11.00390625" style="388" bestFit="1" customWidth="1"/>
    <col min="3" max="3" width="12.75390625" style="388" customWidth="1"/>
    <col min="4" max="16384" width="9.125" style="389" customWidth="1"/>
  </cols>
  <sheetData>
    <row r="1" spans="1:3" ht="29.25" customHeight="1" thickBot="1">
      <c r="A1" s="811" t="s">
        <v>5125</v>
      </c>
      <c r="B1" s="812"/>
      <c r="C1" s="813"/>
    </row>
    <row r="2" spans="1:3" ht="34.5" thickBot="1">
      <c r="A2" s="431" t="s">
        <v>4077</v>
      </c>
      <c r="B2" s="431" t="s">
        <v>4078</v>
      </c>
      <c r="C2" s="652" t="s">
        <v>5141</v>
      </c>
    </row>
    <row r="3" spans="1:3" s="618" customFormat="1" ht="15" thickBot="1">
      <c r="A3" s="432" t="s">
        <v>804</v>
      </c>
      <c r="B3" s="623" t="s">
        <v>805</v>
      </c>
      <c r="C3" s="433"/>
    </row>
    <row r="4" spans="1:3" s="618" customFormat="1" ht="12" thickBot="1">
      <c r="A4" s="434" t="s">
        <v>5211</v>
      </c>
      <c r="B4" s="624"/>
      <c r="C4" s="435"/>
    </row>
    <row r="5" spans="1:3" s="618" customFormat="1" ht="11.25">
      <c r="A5" s="625" t="s">
        <v>4079</v>
      </c>
      <c r="B5" s="626">
        <v>69</v>
      </c>
      <c r="C5" s="627"/>
    </row>
    <row r="6" spans="1:3" s="618" customFormat="1" ht="11.25">
      <c r="A6" s="437" t="s">
        <v>4080</v>
      </c>
      <c r="B6" s="438">
        <v>89</v>
      </c>
      <c r="C6" s="439"/>
    </row>
    <row r="7" spans="1:3" s="618" customFormat="1" ht="11.25">
      <c r="A7" s="437" t="s">
        <v>4081</v>
      </c>
      <c r="B7" s="438">
        <v>88</v>
      </c>
      <c r="C7" s="439"/>
    </row>
    <row r="8" spans="1:3" s="618" customFormat="1" ht="11.25">
      <c r="A8" s="437" t="s">
        <v>4082</v>
      </c>
      <c r="B8" s="438">
        <v>90</v>
      </c>
      <c r="C8" s="440"/>
    </row>
    <row r="9" spans="1:3" s="618" customFormat="1" ht="11.25">
      <c r="A9" s="437" t="s">
        <v>4083</v>
      </c>
      <c r="B9" s="438">
        <v>90</v>
      </c>
      <c r="C9" s="440"/>
    </row>
    <row r="10" spans="1:3" s="618" customFormat="1" ht="11.25">
      <c r="A10" s="437" t="s">
        <v>4084</v>
      </c>
      <c r="B10" s="438">
        <v>113</v>
      </c>
      <c r="C10" s="440"/>
    </row>
    <row r="11" spans="1:3" s="618" customFormat="1" ht="11.25">
      <c r="A11" s="437" t="s">
        <v>4085</v>
      </c>
      <c r="B11" s="438">
        <v>103</v>
      </c>
      <c r="C11" s="440"/>
    </row>
    <row r="12" spans="1:3" s="618" customFormat="1" ht="11.25">
      <c r="A12" s="437" t="s">
        <v>5187</v>
      </c>
      <c r="B12" s="438">
        <v>134</v>
      </c>
      <c r="C12" s="439"/>
    </row>
    <row r="13" spans="1:3" s="618" customFormat="1" ht="11.25">
      <c r="A13" s="437" t="s">
        <v>5188</v>
      </c>
      <c r="B13" s="438">
        <v>139</v>
      </c>
      <c r="C13" s="439"/>
    </row>
    <row r="14" spans="1:3" s="618" customFormat="1" ht="11.25">
      <c r="A14" s="441" t="s">
        <v>5135</v>
      </c>
      <c r="B14" s="438">
        <v>1199</v>
      </c>
      <c r="C14" s="440"/>
    </row>
    <row r="15" spans="1:3" s="618" customFormat="1" ht="11.25">
      <c r="A15" s="441" t="s">
        <v>5136</v>
      </c>
      <c r="B15" s="438">
        <v>1199</v>
      </c>
      <c r="C15" s="442" t="s">
        <v>5212</v>
      </c>
    </row>
    <row r="16" spans="1:3" s="618" customFormat="1" ht="11.25">
      <c r="A16" s="441" t="s">
        <v>5192</v>
      </c>
      <c r="B16" s="438">
        <v>90</v>
      </c>
      <c r="C16" s="440"/>
    </row>
    <row r="17" spans="1:3" s="618" customFormat="1" ht="11.25">
      <c r="A17" s="441" t="s">
        <v>5193</v>
      </c>
      <c r="B17" s="438">
        <v>93</v>
      </c>
      <c r="C17" s="440"/>
    </row>
    <row r="18" spans="1:3" s="618" customFormat="1" ht="11.25">
      <c r="A18" s="437" t="s">
        <v>5194</v>
      </c>
      <c r="B18" s="438">
        <v>51</v>
      </c>
      <c r="C18" s="440"/>
    </row>
    <row r="19" spans="1:3" s="618" customFormat="1" ht="11.25">
      <c r="A19" s="437" t="s">
        <v>5195</v>
      </c>
      <c r="B19" s="438">
        <v>56</v>
      </c>
      <c r="C19" s="442" t="s">
        <v>5212</v>
      </c>
    </row>
    <row r="20" spans="1:3" s="618" customFormat="1" ht="11.25">
      <c r="A20" s="437" t="s">
        <v>5196</v>
      </c>
      <c r="B20" s="438">
        <v>64</v>
      </c>
      <c r="C20" s="442" t="s">
        <v>5212</v>
      </c>
    </row>
    <row r="21" spans="1:3" s="618" customFormat="1" ht="12" thickBot="1">
      <c r="A21" s="461" t="s">
        <v>5213</v>
      </c>
      <c r="B21" s="462">
        <v>133</v>
      </c>
      <c r="C21" s="628"/>
    </row>
    <row r="22" spans="1:3" s="618" customFormat="1" ht="12" thickBot="1">
      <c r="A22" s="434" t="s">
        <v>5200</v>
      </c>
      <c r="B22" s="629"/>
      <c r="C22" s="435"/>
    </row>
    <row r="23" spans="1:3" s="618" customFormat="1" ht="11.25">
      <c r="A23" s="625" t="s">
        <v>5184</v>
      </c>
      <c r="B23" s="626">
        <v>133</v>
      </c>
      <c r="C23" s="630"/>
    </row>
    <row r="24" spans="1:3" s="618" customFormat="1" ht="11.25">
      <c r="A24" s="437" t="s">
        <v>5183</v>
      </c>
      <c r="B24" s="438">
        <v>138</v>
      </c>
      <c r="C24" s="442" t="s">
        <v>5212</v>
      </c>
    </row>
    <row r="25" spans="1:3" s="618" customFormat="1" ht="11.25">
      <c r="A25" s="437" t="s">
        <v>2832</v>
      </c>
      <c r="B25" s="438">
        <v>144</v>
      </c>
      <c r="C25" s="440"/>
    </row>
    <row r="26" spans="1:3" s="618" customFormat="1" ht="11.25">
      <c r="A26" s="437" t="s">
        <v>2833</v>
      </c>
      <c r="B26" s="438">
        <v>120</v>
      </c>
      <c r="C26" s="440"/>
    </row>
    <row r="27" spans="1:3" s="618" customFormat="1" ht="11.25">
      <c r="A27" s="437" t="s">
        <v>806</v>
      </c>
      <c r="B27" s="438">
        <v>365</v>
      </c>
      <c r="C27" s="442" t="s">
        <v>5212</v>
      </c>
    </row>
    <row r="28" spans="1:3" s="618" customFormat="1" ht="11.25">
      <c r="A28" s="437" t="s">
        <v>807</v>
      </c>
      <c r="B28" s="438">
        <v>855</v>
      </c>
      <c r="C28" s="442" t="s">
        <v>5212</v>
      </c>
    </row>
    <row r="29" spans="1:3" s="618" customFormat="1" ht="11.25">
      <c r="A29" s="437" t="s">
        <v>2834</v>
      </c>
      <c r="B29" s="438">
        <v>1140</v>
      </c>
      <c r="C29" s="442" t="s">
        <v>5212</v>
      </c>
    </row>
    <row r="30" spans="1:3" s="618" customFormat="1" ht="11.25">
      <c r="A30" s="437" t="s">
        <v>2835</v>
      </c>
      <c r="B30" s="438">
        <v>515</v>
      </c>
      <c r="C30" s="440"/>
    </row>
    <row r="31" spans="1:3" s="618" customFormat="1" ht="12" thickBot="1">
      <c r="A31" s="461" t="s">
        <v>2836</v>
      </c>
      <c r="B31" s="462">
        <v>71</v>
      </c>
      <c r="C31" s="631" t="s">
        <v>5212</v>
      </c>
    </row>
    <row r="32" spans="1:3" s="618" customFormat="1" ht="13.5" thickBot="1">
      <c r="A32" s="432" t="s">
        <v>1672</v>
      </c>
      <c r="B32" s="632"/>
      <c r="C32" s="444"/>
    </row>
    <row r="33" spans="1:3" s="618" customFormat="1" ht="11.25">
      <c r="A33" s="625" t="s">
        <v>1673</v>
      </c>
      <c r="B33" s="626">
        <v>37</v>
      </c>
      <c r="C33" s="630"/>
    </row>
    <row r="34" spans="1:3" s="618" customFormat="1" ht="11.25">
      <c r="A34" s="437" t="s">
        <v>2837</v>
      </c>
      <c r="B34" s="438">
        <v>40</v>
      </c>
      <c r="C34" s="440"/>
    </row>
    <row r="35" spans="1:3" s="618" customFormat="1" ht="11.25">
      <c r="A35" s="437" t="s">
        <v>2838</v>
      </c>
      <c r="B35" s="438">
        <v>19</v>
      </c>
      <c r="C35" s="439"/>
    </row>
    <row r="36" spans="1:3" s="618" customFormat="1" ht="11.25">
      <c r="A36" s="437" t="s">
        <v>2410</v>
      </c>
      <c r="B36" s="438">
        <v>294</v>
      </c>
      <c r="C36" s="440"/>
    </row>
    <row r="37" spans="1:3" s="618" customFormat="1" ht="12" thickBot="1">
      <c r="A37" s="461" t="s">
        <v>2411</v>
      </c>
      <c r="B37" s="462">
        <v>292</v>
      </c>
      <c r="C37" s="628"/>
    </row>
    <row r="38" spans="1:3" s="618" customFormat="1" ht="13.5" thickBot="1">
      <c r="A38" s="432" t="s">
        <v>1674</v>
      </c>
      <c r="B38" s="632"/>
      <c r="C38" s="444"/>
    </row>
    <row r="39" spans="1:3" s="618" customFormat="1" ht="11.25">
      <c r="A39" s="625" t="s">
        <v>5189</v>
      </c>
      <c r="B39" s="626">
        <v>23</v>
      </c>
      <c r="C39" s="630"/>
    </row>
    <row r="40" spans="1:3" s="618" customFormat="1" ht="11.25">
      <c r="A40" s="437" t="s">
        <v>2412</v>
      </c>
      <c r="B40" s="438">
        <v>23</v>
      </c>
      <c r="C40" s="440"/>
    </row>
    <row r="41" spans="1:3" s="618" customFormat="1" ht="11.25">
      <c r="A41" s="437" t="s">
        <v>5190</v>
      </c>
      <c r="B41" s="438">
        <v>23</v>
      </c>
      <c r="C41" s="440"/>
    </row>
    <row r="42" spans="1:3" s="618" customFormat="1" ht="11.25">
      <c r="A42" s="437" t="s">
        <v>5191</v>
      </c>
      <c r="B42" s="438">
        <v>23</v>
      </c>
      <c r="C42" s="440"/>
    </row>
    <row r="43" spans="1:3" s="618" customFormat="1" ht="11.25">
      <c r="A43" s="437" t="s">
        <v>1675</v>
      </c>
      <c r="B43" s="438">
        <v>45</v>
      </c>
      <c r="C43" s="440"/>
    </row>
    <row r="44" spans="1:3" s="618" customFormat="1" ht="11.25">
      <c r="A44" s="437" t="s">
        <v>2413</v>
      </c>
      <c r="B44" s="438">
        <v>23</v>
      </c>
      <c r="C44" s="440"/>
    </row>
    <row r="45" spans="1:3" s="618" customFormat="1" ht="11.25">
      <c r="A45" s="437" t="s">
        <v>5025</v>
      </c>
      <c r="B45" s="438">
        <v>23</v>
      </c>
      <c r="C45" s="440"/>
    </row>
    <row r="46" spans="1:3" s="618" customFormat="1" ht="11.25">
      <c r="A46" s="437" t="s">
        <v>2414</v>
      </c>
      <c r="B46" s="438">
        <v>27</v>
      </c>
      <c r="C46" s="440"/>
    </row>
    <row r="47" spans="1:3" s="618" customFormat="1" ht="11.25">
      <c r="A47" s="437" t="s">
        <v>1676</v>
      </c>
      <c r="B47" s="438">
        <v>8</v>
      </c>
      <c r="C47" s="440"/>
    </row>
    <row r="48" spans="1:3" s="618" customFormat="1" ht="11.25">
      <c r="A48" s="437" t="s">
        <v>1677</v>
      </c>
      <c r="B48" s="438">
        <v>8</v>
      </c>
      <c r="C48" s="440"/>
    </row>
    <row r="49" spans="1:3" s="618" customFormat="1" ht="11.25">
      <c r="A49" s="437" t="s">
        <v>2415</v>
      </c>
      <c r="B49" s="438">
        <v>11</v>
      </c>
      <c r="C49" s="440"/>
    </row>
    <row r="50" spans="1:3" s="618" customFormat="1" ht="22.5">
      <c r="A50" s="437" t="s">
        <v>4797</v>
      </c>
      <c r="B50" s="438">
        <v>21</v>
      </c>
      <c r="C50" s="442" t="s">
        <v>5212</v>
      </c>
    </row>
    <row r="51" spans="1:3" s="618" customFormat="1" ht="11.25">
      <c r="A51" s="437" t="s">
        <v>4667</v>
      </c>
      <c r="B51" s="438">
        <v>31</v>
      </c>
      <c r="C51" s="439"/>
    </row>
    <row r="52" spans="1:3" s="618" customFormat="1" ht="11.25">
      <c r="A52" s="437" t="s">
        <v>4668</v>
      </c>
      <c r="B52" s="438">
        <v>8</v>
      </c>
      <c r="C52" s="440"/>
    </row>
    <row r="53" spans="1:3" s="618" customFormat="1" ht="11.25">
      <c r="A53" s="445" t="s">
        <v>4669</v>
      </c>
      <c r="B53" s="438">
        <v>32</v>
      </c>
      <c r="C53" s="440"/>
    </row>
    <row r="54" spans="1:3" s="618" customFormat="1" ht="11.25">
      <c r="A54" s="445" t="s">
        <v>4670</v>
      </c>
      <c r="B54" s="438">
        <v>129</v>
      </c>
      <c r="C54" s="440"/>
    </row>
    <row r="55" spans="1:3" s="618" customFormat="1" ht="11.25">
      <c r="A55" s="437" t="s">
        <v>4671</v>
      </c>
      <c r="B55" s="438">
        <v>350</v>
      </c>
      <c r="C55" s="442" t="s">
        <v>5212</v>
      </c>
    </row>
    <row r="56" spans="1:3" s="618" customFormat="1" ht="11.25">
      <c r="A56" s="437" t="s">
        <v>4672</v>
      </c>
      <c r="B56" s="438">
        <v>109</v>
      </c>
      <c r="C56" s="442" t="s">
        <v>5212</v>
      </c>
    </row>
    <row r="57" spans="1:3" s="618" customFormat="1" ht="11.25">
      <c r="A57" s="446" t="s">
        <v>1758</v>
      </c>
      <c r="B57" s="438">
        <v>283</v>
      </c>
      <c r="C57" s="447"/>
    </row>
    <row r="58" spans="1:3" s="618" customFormat="1" ht="23.25" thickBot="1">
      <c r="A58" s="633" t="s">
        <v>1759</v>
      </c>
      <c r="B58" s="462">
        <v>16</v>
      </c>
      <c r="C58" s="628"/>
    </row>
    <row r="59" spans="1:3" s="618" customFormat="1" ht="15" customHeight="1" thickBot="1">
      <c r="A59" s="432" t="s">
        <v>808</v>
      </c>
      <c r="B59" s="632"/>
      <c r="C59" s="444"/>
    </row>
    <row r="60" spans="1:3" s="618" customFormat="1" ht="14.25" thickBot="1">
      <c r="A60" s="448" t="s">
        <v>5123</v>
      </c>
      <c r="B60" s="629"/>
      <c r="C60" s="435"/>
    </row>
    <row r="61" spans="1:3" s="618" customFormat="1" ht="11.25">
      <c r="A61" s="625" t="s">
        <v>1760</v>
      </c>
      <c r="B61" s="626">
        <v>99</v>
      </c>
      <c r="C61" s="634"/>
    </row>
    <row r="62" spans="1:3" s="618" customFormat="1" ht="11.25">
      <c r="A62" s="437" t="s">
        <v>1761</v>
      </c>
      <c r="B62" s="438">
        <v>110</v>
      </c>
      <c r="C62" s="449"/>
    </row>
    <row r="63" spans="1:3" s="618" customFormat="1" ht="11.25">
      <c r="A63" s="437" t="s">
        <v>1762</v>
      </c>
      <c r="B63" s="438">
        <v>130</v>
      </c>
      <c r="C63" s="449"/>
    </row>
    <row r="64" spans="1:3" s="618" customFormat="1" ht="11.25">
      <c r="A64" s="437" t="s">
        <v>1763</v>
      </c>
      <c r="B64" s="438">
        <v>148</v>
      </c>
      <c r="C64" s="449"/>
    </row>
    <row r="65" spans="1:3" s="618" customFormat="1" ht="11.25">
      <c r="A65" s="437" t="s">
        <v>2420</v>
      </c>
      <c r="B65" s="438">
        <v>168</v>
      </c>
      <c r="C65" s="449"/>
    </row>
    <row r="66" spans="1:3" s="618" customFormat="1" ht="11.25">
      <c r="A66" s="437" t="s">
        <v>2421</v>
      </c>
      <c r="B66" s="438">
        <v>186</v>
      </c>
      <c r="C66" s="449"/>
    </row>
    <row r="67" spans="1:3" s="618" customFormat="1" ht="11.25">
      <c r="A67" s="437" t="s">
        <v>2422</v>
      </c>
      <c r="B67" s="438">
        <v>205</v>
      </c>
      <c r="C67" s="449"/>
    </row>
    <row r="68" spans="1:3" s="618" customFormat="1" ht="11.25">
      <c r="A68" s="437" t="s">
        <v>2423</v>
      </c>
      <c r="B68" s="438">
        <v>224</v>
      </c>
      <c r="C68" s="449"/>
    </row>
    <row r="69" spans="1:3" s="618" customFormat="1" ht="11.25">
      <c r="A69" s="437" t="s">
        <v>2424</v>
      </c>
      <c r="B69" s="438">
        <v>250</v>
      </c>
      <c r="C69" s="449"/>
    </row>
    <row r="70" spans="1:3" s="618" customFormat="1" ht="11.25">
      <c r="A70" s="437" t="s">
        <v>2425</v>
      </c>
      <c r="B70" s="438">
        <v>280</v>
      </c>
      <c r="C70" s="449"/>
    </row>
    <row r="71" spans="1:3" s="618" customFormat="1" ht="11.25">
      <c r="A71" s="437" t="s">
        <v>2426</v>
      </c>
      <c r="B71" s="438">
        <v>304</v>
      </c>
      <c r="C71" s="449"/>
    </row>
    <row r="72" spans="1:3" s="618" customFormat="1" ht="11.25">
      <c r="A72" s="437" t="s">
        <v>2427</v>
      </c>
      <c r="B72" s="438">
        <v>330</v>
      </c>
      <c r="C72" s="449"/>
    </row>
    <row r="73" spans="1:3" s="618" customFormat="1" ht="11.25">
      <c r="A73" s="437" t="s">
        <v>2428</v>
      </c>
      <c r="B73" s="438">
        <v>361</v>
      </c>
      <c r="C73" s="449"/>
    </row>
    <row r="74" spans="1:3" s="618" customFormat="1" ht="12" thickBot="1">
      <c r="A74" s="461" t="s">
        <v>2429</v>
      </c>
      <c r="B74" s="462">
        <v>386</v>
      </c>
      <c r="C74" s="635"/>
    </row>
    <row r="75" spans="1:3" s="618" customFormat="1" ht="14.25" thickBot="1">
      <c r="A75" s="448" t="s">
        <v>5142</v>
      </c>
      <c r="B75" s="629"/>
      <c r="C75" s="450"/>
    </row>
    <row r="76" spans="1:3" s="618" customFormat="1" ht="11.25">
      <c r="A76" s="625" t="s">
        <v>5201</v>
      </c>
      <c r="B76" s="626">
        <v>109</v>
      </c>
      <c r="C76" s="634"/>
    </row>
    <row r="77" spans="1:3" s="618" customFormat="1" ht="11.25">
      <c r="A77" s="437" t="s">
        <v>5202</v>
      </c>
      <c r="B77" s="438">
        <v>121</v>
      </c>
      <c r="C77" s="449"/>
    </row>
    <row r="78" spans="1:3" s="618" customFormat="1" ht="11.25">
      <c r="A78" s="437" t="s">
        <v>5203</v>
      </c>
      <c r="B78" s="438">
        <v>140</v>
      </c>
      <c r="C78" s="449"/>
    </row>
    <row r="79" spans="1:3" s="618" customFormat="1" ht="11.25">
      <c r="A79" s="437" t="s">
        <v>5204</v>
      </c>
      <c r="B79" s="438">
        <v>161</v>
      </c>
      <c r="C79" s="449"/>
    </row>
    <row r="80" spans="1:3" s="618" customFormat="1" ht="11.25">
      <c r="A80" s="437" t="s">
        <v>5131</v>
      </c>
      <c r="B80" s="438">
        <v>180</v>
      </c>
      <c r="C80" s="449"/>
    </row>
    <row r="81" spans="1:3" s="618" customFormat="1" ht="11.25">
      <c r="A81" s="437" t="s">
        <v>5205</v>
      </c>
      <c r="B81" s="438">
        <v>201</v>
      </c>
      <c r="C81" s="449"/>
    </row>
    <row r="82" spans="1:3" s="618" customFormat="1" ht="11.25">
      <c r="A82" s="437" t="s">
        <v>5206</v>
      </c>
      <c r="B82" s="438">
        <v>223</v>
      </c>
      <c r="C82" s="449"/>
    </row>
    <row r="83" spans="1:3" s="618" customFormat="1" ht="11.25">
      <c r="A83" s="437" t="s">
        <v>5207</v>
      </c>
      <c r="B83" s="438">
        <v>247</v>
      </c>
      <c r="C83" s="449"/>
    </row>
    <row r="84" spans="1:3" s="618" customFormat="1" ht="11.25">
      <c r="A84" s="437" t="s">
        <v>5208</v>
      </c>
      <c r="B84" s="438">
        <v>280</v>
      </c>
      <c r="C84" s="449"/>
    </row>
    <row r="85" spans="1:3" s="618" customFormat="1" ht="11.25">
      <c r="A85" s="437" t="s">
        <v>5209</v>
      </c>
      <c r="B85" s="438">
        <v>315</v>
      </c>
      <c r="C85" s="449"/>
    </row>
    <row r="86" spans="1:3" s="618" customFormat="1" ht="11.25">
      <c r="A86" s="437" t="s">
        <v>5126</v>
      </c>
      <c r="B86" s="438">
        <v>351</v>
      </c>
      <c r="C86" s="449"/>
    </row>
    <row r="87" spans="1:3" s="618" customFormat="1" ht="11.25">
      <c r="A87" s="437" t="s">
        <v>5127</v>
      </c>
      <c r="B87" s="438">
        <v>385</v>
      </c>
      <c r="C87" s="449"/>
    </row>
    <row r="88" spans="1:3" s="618" customFormat="1" ht="11.25">
      <c r="A88" s="437" t="s">
        <v>5128</v>
      </c>
      <c r="B88" s="438">
        <v>420</v>
      </c>
      <c r="C88" s="449"/>
    </row>
    <row r="89" spans="1:3" s="618" customFormat="1" ht="11.25">
      <c r="A89" s="437" t="s">
        <v>5129</v>
      </c>
      <c r="B89" s="438">
        <v>457</v>
      </c>
      <c r="C89" s="449"/>
    </row>
    <row r="90" spans="1:3" s="618" customFormat="1" ht="12" thickBot="1">
      <c r="A90" s="461" t="s">
        <v>5130</v>
      </c>
      <c r="B90" s="462">
        <v>495</v>
      </c>
      <c r="C90" s="635"/>
    </row>
    <row r="91" spans="1:3" s="618" customFormat="1" ht="14.25" thickBot="1">
      <c r="A91" s="448" t="s">
        <v>5124</v>
      </c>
      <c r="B91" s="629"/>
      <c r="C91" s="435"/>
    </row>
    <row r="92" spans="1:3" s="618" customFormat="1" ht="11.25">
      <c r="A92" s="625" t="s">
        <v>2430</v>
      </c>
      <c r="B92" s="626">
        <v>132</v>
      </c>
      <c r="C92" s="636"/>
    </row>
    <row r="93" spans="1:3" s="620" customFormat="1" ht="11.25">
      <c r="A93" s="437" t="s">
        <v>2431</v>
      </c>
      <c r="B93" s="438">
        <v>145</v>
      </c>
      <c r="C93" s="451"/>
    </row>
    <row r="94" spans="1:3" s="620" customFormat="1" ht="11.25">
      <c r="A94" s="437" t="s">
        <v>2432</v>
      </c>
      <c r="B94" s="438">
        <v>169</v>
      </c>
      <c r="C94" s="451"/>
    </row>
    <row r="95" spans="1:3" s="620" customFormat="1" ht="11.25">
      <c r="A95" s="437" t="s">
        <v>2433</v>
      </c>
      <c r="B95" s="438">
        <v>194</v>
      </c>
      <c r="C95" s="451"/>
    </row>
    <row r="96" spans="1:3" s="620" customFormat="1" ht="11.25">
      <c r="A96" s="437" t="s">
        <v>2434</v>
      </c>
      <c r="B96" s="438">
        <v>217</v>
      </c>
      <c r="C96" s="451"/>
    </row>
    <row r="97" spans="1:3" s="620" customFormat="1" ht="11.25">
      <c r="A97" s="437" t="s">
        <v>1783</v>
      </c>
      <c r="B97" s="438">
        <v>242</v>
      </c>
      <c r="C97" s="451"/>
    </row>
    <row r="98" spans="1:3" s="620" customFormat="1" ht="11.25">
      <c r="A98" s="437" t="s">
        <v>1784</v>
      </c>
      <c r="B98" s="438">
        <v>268</v>
      </c>
      <c r="C98" s="451"/>
    </row>
    <row r="99" spans="1:3" s="620" customFormat="1" ht="11.25">
      <c r="A99" s="437" t="s">
        <v>1785</v>
      </c>
      <c r="B99" s="438">
        <v>298</v>
      </c>
      <c r="C99" s="451"/>
    </row>
    <row r="100" spans="1:3" s="620" customFormat="1" ht="11.25">
      <c r="A100" s="437" t="s">
        <v>1786</v>
      </c>
      <c r="B100" s="438">
        <v>338</v>
      </c>
      <c r="C100" s="451"/>
    </row>
    <row r="101" spans="1:3" s="620" customFormat="1" ht="11.25">
      <c r="A101" s="437" t="s">
        <v>1787</v>
      </c>
      <c r="B101" s="438">
        <v>380</v>
      </c>
      <c r="C101" s="451"/>
    </row>
    <row r="102" spans="1:3" s="618" customFormat="1" ht="11.25">
      <c r="A102" s="437" t="s">
        <v>1788</v>
      </c>
      <c r="B102" s="438">
        <v>423</v>
      </c>
      <c r="C102" s="451"/>
    </row>
    <row r="103" spans="1:3" s="618" customFormat="1" ht="11.25">
      <c r="A103" s="437" t="s">
        <v>1789</v>
      </c>
      <c r="B103" s="438">
        <v>464</v>
      </c>
      <c r="C103" s="451"/>
    </row>
    <row r="104" spans="1:3" s="618" customFormat="1" ht="11.25">
      <c r="A104" s="437" t="s">
        <v>1790</v>
      </c>
      <c r="B104" s="438">
        <v>507</v>
      </c>
      <c r="C104" s="451"/>
    </row>
    <row r="105" spans="1:3" s="618" customFormat="1" ht="11.25">
      <c r="A105" s="437" t="s">
        <v>3415</v>
      </c>
      <c r="B105" s="438">
        <v>551</v>
      </c>
      <c r="C105" s="451"/>
    </row>
    <row r="106" spans="1:3" s="618" customFormat="1" ht="12" thickBot="1">
      <c r="A106" s="461" t="s">
        <v>3416</v>
      </c>
      <c r="B106" s="462">
        <v>597</v>
      </c>
      <c r="C106" s="637"/>
    </row>
    <row r="107" spans="1:3" s="618" customFormat="1" ht="12.75" thickBot="1">
      <c r="A107" s="448" t="s">
        <v>3417</v>
      </c>
      <c r="B107" s="629"/>
      <c r="C107" s="435"/>
    </row>
    <row r="108" spans="1:3" s="618" customFormat="1" ht="11.25">
      <c r="A108" s="625" t="s">
        <v>5026</v>
      </c>
      <c r="B108" s="626">
        <v>110</v>
      </c>
      <c r="C108" s="638" t="s">
        <v>5212</v>
      </c>
    </row>
    <row r="109" spans="1:3" s="618" customFormat="1" ht="11.25">
      <c r="A109" s="437" t="s">
        <v>5143</v>
      </c>
      <c r="B109" s="438">
        <v>106</v>
      </c>
      <c r="C109" s="452" t="s">
        <v>5212</v>
      </c>
    </row>
    <row r="110" spans="1:3" s="618" customFormat="1" ht="12" thickBot="1">
      <c r="A110" s="461" t="s">
        <v>5144</v>
      </c>
      <c r="B110" s="462">
        <v>101</v>
      </c>
      <c r="C110" s="639" t="s">
        <v>5212</v>
      </c>
    </row>
    <row r="111" spans="1:3" s="618" customFormat="1" ht="31.5" customHeight="1" thickBot="1">
      <c r="A111" s="671" t="s">
        <v>809</v>
      </c>
      <c r="B111" s="632"/>
      <c r="C111" s="444"/>
    </row>
    <row r="112" spans="1:3" s="618" customFormat="1" ht="15.75" customHeight="1" thickBot="1">
      <c r="A112" s="448" t="s">
        <v>810</v>
      </c>
      <c r="B112" s="629"/>
      <c r="C112" s="435"/>
    </row>
    <row r="113" spans="1:3" s="618" customFormat="1" ht="11.25">
      <c r="A113" s="641" t="s">
        <v>811</v>
      </c>
      <c r="B113" s="626">
        <v>72</v>
      </c>
      <c r="C113" s="630"/>
    </row>
    <row r="114" spans="1:3" s="618" customFormat="1" ht="11.25">
      <c r="A114" s="453" t="s">
        <v>812</v>
      </c>
      <c r="B114" s="438">
        <v>119</v>
      </c>
      <c r="C114" s="440"/>
    </row>
    <row r="115" spans="1:3" s="618" customFormat="1" ht="11.25">
      <c r="A115" s="453" t="s">
        <v>813</v>
      </c>
      <c r="B115" s="438">
        <v>170</v>
      </c>
      <c r="C115" s="440"/>
    </row>
    <row r="116" spans="1:3" s="618" customFormat="1" ht="11.25">
      <c r="A116" s="453" t="s">
        <v>814</v>
      </c>
      <c r="B116" s="438">
        <v>222</v>
      </c>
      <c r="C116" s="440"/>
    </row>
    <row r="117" spans="1:3" s="618" customFormat="1" ht="12" thickBot="1">
      <c r="A117" s="642" t="s">
        <v>815</v>
      </c>
      <c r="B117" s="462">
        <v>273</v>
      </c>
      <c r="C117" s="628"/>
    </row>
    <row r="118" spans="1:3" s="618" customFormat="1" ht="15.75" customHeight="1" thickBot="1">
      <c r="A118" s="448" t="s">
        <v>816</v>
      </c>
      <c r="B118" s="629"/>
      <c r="C118" s="435"/>
    </row>
    <row r="119" spans="1:3" s="618" customFormat="1" ht="11.25">
      <c r="A119" s="641" t="s">
        <v>817</v>
      </c>
      <c r="B119" s="626">
        <v>46</v>
      </c>
      <c r="C119" s="630"/>
    </row>
    <row r="120" spans="1:3" s="618" customFormat="1" ht="11.25">
      <c r="A120" s="453" t="s">
        <v>818</v>
      </c>
      <c r="B120" s="438">
        <v>82</v>
      </c>
      <c r="C120" s="440"/>
    </row>
    <row r="121" spans="1:3" s="618" customFormat="1" ht="12" thickBot="1">
      <c r="A121" s="642" t="s">
        <v>819</v>
      </c>
      <c r="B121" s="462">
        <v>149</v>
      </c>
      <c r="C121" s="628"/>
    </row>
    <row r="122" spans="1:3" s="618" customFormat="1" ht="15.75" customHeight="1" thickBot="1">
      <c r="A122" s="448" t="s">
        <v>820</v>
      </c>
      <c r="B122" s="629"/>
      <c r="C122" s="435"/>
    </row>
    <row r="123" spans="1:3" s="618" customFormat="1" ht="11.25">
      <c r="A123" s="640" t="s">
        <v>821</v>
      </c>
      <c r="B123" s="436">
        <v>134</v>
      </c>
      <c r="C123" s="622"/>
    </row>
    <row r="124" spans="1:3" s="618" customFormat="1" ht="11.25">
      <c r="A124" s="621" t="s">
        <v>822</v>
      </c>
      <c r="B124" s="438">
        <v>21</v>
      </c>
      <c r="C124" s="619"/>
    </row>
    <row r="125" spans="1:3" s="618" customFormat="1" ht="11.25">
      <c r="A125" s="621" t="s">
        <v>823</v>
      </c>
      <c r="B125" s="438">
        <v>24</v>
      </c>
      <c r="C125" s="619"/>
    </row>
    <row r="126" spans="1:3" s="618" customFormat="1" ht="11.25">
      <c r="A126" s="621" t="s">
        <v>824</v>
      </c>
      <c r="B126" s="438">
        <v>27</v>
      </c>
      <c r="C126" s="619"/>
    </row>
    <row r="127" spans="1:3" s="618" customFormat="1" ht="12" thickBot="1">
      <c r="A127" s="643" t="s">
        <v>825</v>
      </c>
      <c r="B127" s="443">
        <v>33</v>
      </c>
      <c r="C127" s="644"/>
    </row>
    <row r="128" spans="1:3" s="618" customFormat="1" ht="15" thickBot="1">
      <c r="A128" s="672" t="s">
        <v>826</v>
      </c>
      <c r="B128" s="632"/>
      <c r="C128" s="444"/>
    </row>
    <row r="129" spans="1:3" s="618" customFormat="1" ht="12.75" thickBot="1">
      <c r="A129" s="448" t="s">
        <v>5145</v>
      </c>
      <c r="B129" s="629"/>
      <c r="C129" s="435"/>
    </row>
    <row r="130" spans="1:3" s="618" customFormat="1" ht="11.25">
      <c r="A130" s="625" t="s">
        <v>5146</v>
      </c>
      <c r="B130" s="626">
        <v>55</v>
      </c>
      <c r="C130" s="638" t="s">
        <v>5212</v>
      </c>
    </row>
    <row r="131" spans="1:3" s="618" customFormat="1" ht="11.25">
      <c r="A131" s="437" t="s">
        <v>5147</v>
      </c>
      <c r="B131" s="438">
        <v>57</v>
      </c>
      <c r="C131" s="452" t="s">
        <v>5212</v>
      </c>
    </row>
    <row r="132" spans="1:3" s="618" customFormat="1" ht="11.25">
      <c r="A132" s="437" t="s">
        <v>5148</v>
      </c>
      <c r="B132" s="438">
        <v>61</v>
      </c>
      <c r="C132" s="452" t="s">
        <v>5212</v>
      </c>
    </row>
    <row r="133" spans="1:3" s="618" customFormat="1" ht="11.25">
      <c r="A133" s="437" t="s">
        <v>5149</v>
      </c>
      <c r="B133" s="438">
        <v>68</v>
      </c>
      <c r="C133" s="452" t="s">
        <v>5212</v>
      </c>
    </row>
    <row r="134" spans="1:3" s="618" customFormat="1" ht="11.25">
      <c r="A134" s="437" t="s">
        <v>3370</v>
      </c>
      <c r="B134" s="438">
        <v>81</v>
      </c>
      <c r="C134" s="440"/>
    </row>
    <row r="135" spans="1:3" s="618" customFormat="1" ht="11.25">
      <c r="A135" s="437" t="s">
        <v>3371</v>
      </c>
      <c r="B135" s="438">
        <v>98</v>
      </c>
      <c r="C135" s="440"/>
    </row>
    <row r="136" spans="1:3" s="618" customFormat="1" ht="11.25" customHeight="1">
      <c r="A136" s="437" t="s">
        <v>3372</v>
      </c>
      <c r="B136" s="438">
        <v>120</v>
      </c>
      <c r="C136" s="440"/>
    </row>
    <row r="137" spans="1:3" s="618" customFormat="1" ht="11.25" customHeight="1">
      <c r="A137" s="437" t="s">
        <v>3373</v>
      </c>
      <c r="B137" s="438">
        <v>144</v>
      </c>
      <c r="C137" s="440"/>
    </row>
    <row r="138" spans="1:3" s="618" customFormat="1" ht="11.25">
      <c r="A138" s="437" t="s">
        <v>3374</v>
      </c>
      <c r="B138" s="438">
        <v>170</v>
      </c>
      <c r="C138" s="440"/>
    </row>
    <row r="139" spans="1:3" s="618" customFormat="1" ht="11.25">
      <c r="A139" s="437" t="s">
        <v>3375</v>
      </c>
      <c r="B139" s="438">
        <v>199</v>
      </c>
      <c r="C139" s="440"/>
    </row>
    <row r="140" spans="1:3" s="618" customFormat="1" ht="11.25">
      <c r="A140" s="437" t="s">
        <v>3376</v>
      </c>
      <c r="B140" s="438">
        <v>227</v>
      </c>
      <c r="C140" s="440"/>
    </row>
    <row r="141" spans="1:3" s="618" customFormat="1" ht="11.25">
      <c r="A141" s="437" t="s">
        <v>3377</v>
      </c>
      <c r="B141" s="438">
        <v>259</v>
      </c>
      <c r="C141" s="440"/>
    </row>
    <row r="142" spans="1:3" s="618" customFormat="1" ht="11.25">
      <c r="A142" s="437" t="s">
        <v>3378</v>
      </c>
      <c r="B142" s="438">
        <v>291</v>
      </c>
      <c r="C142" s="440"/>
    </row>
    <row r="143" spans="1:3" s="618" customFormat="1" ht="11.25">
      <c r="A143" s="437" t="s">
        <v>3295</v>
      </c>
      <c r="B143" s="438">
        <v>322</v>
      </c>
      <c r="C143" s="440"/>
    </row>
    <row r="144" spans="1:3" s="618" customFormat="1" ht="11.25">
      <c r="A144" s="437" t="s">
        <v>3296</v>
      </c>
      <c r="B144" s="438">
        <v>370</v>
      </c>
      <c r="C144" s="440"/>
    </row>
    <row r="145" spans="1:3" s="618" customFormat="1" ht="11.25">
      <c r="A145" s="437" t="s">
        <v>3297</v>
      </c>
      <c r="B145" s="438">
        <v>426</v>
      </c>
      <c r="C145" s="452" t="s">
        <v>5212</v>
      </c>
    </row>
    <row r="146" spans="1:3" s="618" customFormat="1" ht="11.25">
      <c r="A146" s="437" t="s">
        <v>2236</v>
      </c>
      <c r="B146" s="438">
        <v>483</v>
      </c>
      <c r="C146" s="452" t="s">
        <v>5212</v>
      </c>
    </row>
    <row r="147" spans="1:3" s="618" customFormat="1" ht="11.25">
      <c r="A147" s="437" t="s">
        <v>2237</v>
      </c>
      <c r="B147" s="438">
        <v>541</v>
      </c>
      <c r="C147" s="452" t="s">
        <v>5212</v>
      </c>
    </row>
    <row r="148" spans="1:3" s="618" customFormat="1" ht="11.25">
      <c r="A148" s="437" t="s">
        <v>3827</v>
      </c>
      <c r="B148" s="438">
        <v>601</v>
      </c>
      <c r="C148" s="452" t="s">
        <v>5212</v>
      </c>
    </row>
    <row r="149" spans="1:3" s="618" customFormat="1" ht="12" thickBot="1">
      <c r="A149" s="461" t="s">
        <v>3828</v>
      </c>
      <c r="B149" s="462">
        <v>660</v>
      </c>
      <c r="C149" s="639" t="s">
        <v>5212</v>
      </c>
    </row>
    <row r="150" spans="1:3" s="618" customFormat="1" ht="12.75" thickBot="1">
      <c r="A150" s="448" t="s">
        <v>5132</v>
      </c>
      <c r="B150" s="629"/>
      <c r="C150" s="435"/>
    </row>
    <row r="151" spans="1:3" s="618" customFormat="1" ht="11.25">
      <c r="A151" s="625" t="s">
        <v>3829</v>
      </c>
      <c r="B151" s="626">
        <v>68</v>
      </c>
      <c r="C151" s="630"/>
    </row>
    <row r="152" spans="1:3" s="618" customFormat="1" ht="11.25">
      <c r="A152" s="437" t="s">
        <v>5150</v>
      </c>
      <c r="B152" s="438">
        <v>77</v>
      </c>
      <c r="C152" s="440"/>
    </row>
    <row r="153" spans="1:3" s="618" customFormat="1" ht="11.25">
      <c r="A153" s="437" t="s">
        <v>3830</v>
      </c>
      <c r="B153" s="438">
        <v>88</v>
      </c>
      <c r="C153" s="440"/>
    </row>
    <row r="154" spans="1:3" s="618" customFormat="1" ht="11.25">
      <c r="A154" s="437" t="s">
        <v>3831</v>
      </c>
      <c r="B154" s="438">
        <v>106</v>
      </c>
      <c r="C154" s="440"/>
    </row>
    <row r="155" spans="1:3" s="618" customFormat="1" ht="11.25">
      <c r="A155" s="437" t="s">
        <v>3832</v>
      </c>
      <c r="B155" s="438">
        <v>128</v>
      </c>
      <c r="C155" s="440"/>
    </row>
    <row r="156" spans="1:3" s="618" customFormat="1" ht="11.25">
      <c r="A156" s="437" t="s">
        <v>3833</v>
      </c>
      <c r="B156" s="438">
        <v>149</v>
      </c>
      <c r="C156" s="440"/>
    </row>
    <row r="157" spans="1:3" s="618" customFormat="1" ht="11.25">
      <c r="A157" s="437" t="s">
        <v>3834</v>
      </c>
      <c r="B157" s="438">
        <v>170</v>
      </c>
      <c r="C157" s="440"/>
    </row>
    <row r="158" spans="1:3" s="618" customFormat="1" ht="11.25">
      <c r="A158" s="437" t="s">
        <v>3835</v>
      </c>
      <c r="B158" s="438">
        <v>192</v>
      </c>
      <c r="C158" s="440"/>
    </row>
    <row r="159" spans="1:3" s="618" customFormat="1" ht="11.25">
      <c r="A159" s="437" t="s">
        <v>3836</v>
      </c>
      <c r="B159" s="438">
        <v>211</v>
      </c>
      <c r="C159" s="440"/>
    </row>
    <row r="160" spans="1:3" s="618" customFormat="1" ht="11.25">
      <c r="A160" s="437" t="s">
        <v>3837</v>
      </c>
      <c r="B160" s="438">
        <v>234</v>
      </c>
      <c r="C160" s="440"/>
    </row>
    <row r="161" spans="1:3" s="618" customFormat="1" ht="11.25">
      <c r="A161" s="437" t="s">
        <v>3838</v>
      </c>
      <c r="B161" s="438">
        <v>253</v>
      </c>
      <c r="C161" s="440"/>
    </row>
    <row r="162" spans="1:3" s="618" customFormat="1" ht="11.25">
      <c r="A162" s="437" t="s">
        <v>3839</v>
      </c>
      <c r="B162" s="438">
        <v>275</v>
      </c>
      <c r="C162" s="440"/>
    </row>
    <row r="163" spans="1:3" s="618" customFormat="1" ht="11.25">
      <c r="A163" s="437" t="s">
        <v>3840</v>
      </c>
      <c r="B163" s="438">
        <v>303</v>
      </c>
      <c r="C163" s="440"/>
    </row>
    <row r="164" spans="1:3" s="618" customFormat="1" ht="11.25">
      <c r="A164" s="437" t="s">
        <v>3841</v>
      </c>
      <c r="B164" s="438">
        <v>336</v>
      </c>
      <c r="C164" s="440"/>
    </row>
    <row r="165" spans="1:3" s="618" customFormat="1" ht="11.25">
      <c r="A165" s="437" t="s">
        <v>3842</v>
      </c>
      <c r="B165" s="438">
        <v>374</v>
      </c>
      <c r="C165" s="440"/>
    </row>
    <row r="166" spans="1:3" s="618" customFormat="1" ht="11.25">
      <c r="A166" s="437" t="s">
        <v>3843</v>
      </c>
      <c r="B166" s="438">
        <v>410</v>
      </c>
      <c r="C166" s="440"/>
    </row>
    <row r="167" spans="1:3" s="618" customFormat="1" ht="12" thickBot="1">
      <c r="A167" s="461" t="s">
        <v>3844</v>
      </c>
      <c r="B167" s="462">
        <v>477</v>
      </c>
      <c r="C167" s="628"/>
    </row>
    <row r="168" spans="1:3" s="618" customFormat="1" ht="12.75" thickBot="1">
      <c r="A168" s="448" t="s">
        <v>3845</v>
      </c>
      <c r="B168" s="629"/>
      <c r="C168" s="435"/>
    </row>
    <row r="169" spans="1:3" s="618" customFormat="1" ht="11.25">
      <c r="A169" s="625" t="s">
        <v>3846</v>
      </c>
      <c r="B169" s="626">
        <v>105</v>
      </c>
      <c r="C169" s="630"/>
    </row>
    <row r="170" spans="1:3" s="618" customFormat="1" ht="11.25">
      <c r="A170" s="437" t="s">
        <v>3847</v>
      </c>
      <c r="B170" s="438">
        <v>112</v>
      </c>
      <c r="C170" s="440"/>
    </row>
    <row r="171" spans="1:3" s="618" customFormat="1" ht="11.25">
      <c r="A171" s="437" t="s">
        <v>3848</v>
      </c>
      <c r="B171" s="438">
        <v>120</v>
      </c>
      <c r="C171" s="440"/>
    </row>
    <row r="172" spans="1:3" s="618" customFormat="1" ht="11.25">
      <c r="A172" s="437" t="s">
        <v>3849</v>
      </c>
      <c r="B172" s="438">
        <v>129</v>
      </c>
      <c r="C172" s="440"/>
    </row>
    <row r="173" spans="1:3" s="618" customFormat="1" ht="11.25">
      <c r="A173" s="437" t="s">
        <v>3850</v>
      </c>
      <c r="B173" s="438">
        <v>137</v>
      </c>
      <c r="C173" s="440"/>
    </row>
    <row r="174" spans="1:3" s="618" customFormat="1" ht="11.25">
      <c r="A174" s="437" t="s">
        <v>1110</v>
      </c>
      <c r="B174" s="438">
        <v>147</v>
      </c>
      <c r="C174" s="440"/>
    </row>
    <row r="175" spans="1:3" s="618" customFormat="1" ht="11.25">
      <c r="A175" s="437" t="s">
        <v>1111</v>
      </c>
      <c r="B175" s="438">
        <v>162</v>
      </c>
      <c r="C175" s="440"/>
    </row>
    <row r="176" spans="1:3" s="618" customFormat="1" ht="11.25">
      <c r="A176" s="437" t="s">
        <v>1112</v>
      </c>
      <c r="B176" s="438">
        <v>175</v>
      </c>
      <c r="C176" s="440"/>
    </row>
    <row r="177" spans="1:3" s="618" customFormat="1" ht="11.25">
      <c r="A177" s="437" t="s">
        <v>1113</v>
      </c>
      <c r="B177" s="438">
        <v>193</v>
      </c>
      <c r="C177" s="440"/>
    </row>
    <row r="178" spans="1:3" s="618" customFormat="1" ht="11.25">
      <c r="A178" s="437" t="s">
        <v>1114</v>
      </c>
      <c r="B178" s="438">
        <v>209</v>
      </c>
      <c r="C178" s="440"/>
    </row>
    <row r="179" spans="1:3" s="618" customFormat="1" ht="11.25">
      <c r="A179" s="437" t="s">
        <v>1115</v>
      </c>
      <c r="B179" s="438">
        <v>229</v>
      </c>
      <c r="C179" s="440"/>
    </row>
    <row r="180" spans="1:3" s="618" customFormat="1" ht="11.25">
      <c r="A180" s="437" t="s">
        <v>1116</v>
      </c>
      <c r="B180" s="438">
        <v>255</v>
      </c>
      <c r="C180" s="440"/>
    </row>
    <row r="181" spans="1:3" s="618" customFormat="1" ht="11.25">
      <c r="A181" s="437" t="s">
        <v>1117</v>
      </c>
      <c r="B181" s="438">
        <v>285</v>
      </c>
      <c r="C181" s="440"/>
    </row>
    <row r="182" spans="1:3" s="618" customFormat="1" ht="11.25">
      <c r="A182" s="437" t="s">
        <v>1118</v>
      </c>
      <c r="B182" s="438">
        <v>315</v>
      </c>
      <c r="C182" s="440"/>
    </row>
    <row r="183" spans="1:3" s="618" customFormat="1" ht="11.25">
      <c r="A183" s="437" t="s">
        <v>2194</v>
      </c>
      <c r="B183" s="438">
        <v>345</v>
      </c>
      <c r="C183" s="440"/>
    </row>
    <row r="184" spans="1:3" s="618" customFormat="1" ht="11.25">
      <c r="A184" s="437" t="s">
        <v>2195</v>
      </c>
      <c r="B184" s="438">
        <v>373</v>
      </c>
      <c r="C184" s="440"/>
    </row>
    <row r="185" spans="1:3" s="618" customFormat="1" ht="12" thickBot="1">
      <c r="A185" s="461" t="s">
        <v>2196</v>
      </c>
      <c r="B185" s="462">
        <v>401</v>
      </c>
      <c r="C185" s="628"/>
    </row>
    <row r="186" spans="1:3" s="618" customFormat="1" ht="15" thickBot="1">
      <c r="A186" s="672" t="s">
        <v>827</v>
      </c>
      <c r="B186" s="673"/>
      <c r="C186" s="674"/>
    </row>
    <row r="187" spans="1:3" s="618" customFormat="1" ht="12.75" thickBot="1">
      <c r="A187" s="448" t="s">
        <v>5151</v>
      </c>
      <c r="B187" s="629"/>
      <c r="C187" s="435"/>
    </row>
    <row r="188" spans="1:3" s="618" customFormat="1" ht="11.25">
      <c r="A188" s="625" t="s">
        <v>2197</v>
      </c>
      <c r="B188" s="626">
        <v>94</v>
      </c>
      <c r="C188" s="638" t="s">
        <v>5212</v>
      </c>
    </row>
    <row r="189" spans="1:3" s="618" customFormat="1" ht="11.25">
      <c r="A189" s="437" t="s">
        <v>2198</v>
      </c>
      <c r="B189" s="438">
        <v>97</v>
      </c>
      <c r="C189" s="452" t="s">
        <v>5212</v>
      </c>
    </row>
    <row r="190" spans="1:3" s="618" customFormat="1" ht="11.25">
      <c r="A190" s="437" t="s">
        <v>2199</v>
      </c>
      <c r="B190" s="438">
        <v>100</v>
      </c>
      <c r="C190" s="452" t="s">
        <v>5212</v>
      </c>
    </row>
    <row r="191" spans="1:3" s="618" customFormat="1" ht="11.25">
      <c r="A191" s="437" t="s">
        <v>2200</v>
      </c>
      <c r="B191" s="438">
        <v>107</v>
      </c>
      <c r="C191" s="452" t="s">
        <v>5212</v>
      </c>
    </row>
    <row r="192" spans="1:3" s="618" customFormat="1" ht="11.25">
      <c r="A192" s="437" t="s">
        <v>1153</v>
      </c>
      <c r="B192" s="438">
        <v>121</v>
      </c>
      <c r="C192" s="452" t="s">
        <v>5212</v>
      </c>
    </row>
    <row r="193" spans="1:3" s="618" customFormat="1" ht="11.25">
      <c r="A193" s="437" t="s">
        <v>1154</v>
      </c>
      <c r="B193" s="438">
        <v>127</v>
      </c>
      <c r="C193" s="452" t="s">
        <v>5212</v>
      </c>
    </row>
    <row r="194" spans="1:3" s="618" customFormat="1" ht="11.25">
      <c r="A194" s="437" t="s">
        <v>1172</v>
      </c>
      <c r="B194" s="438">
        <v>139</v>
      </c>
      <c r="C194" s="452" t="s">
        <v>5212</v>
      </c>
    </row>
    <row r="195" spans="1:3" s="618" customFormat="1" ht="11.25">
      <c r="A195" s="437" t="s">
        <v>1173</v>
      </c>
      <c r="B195" s="438">
        <v>151</v>
      </c>
      <c r="C195" s="452" t="s">
        <v>5212</v>
      </c>
    </row>
    <row r="196" spans="1:3" s="618" customFormat="1" ht="11.25">
      <c r="A196" s="437" t="s">
        <v>1174</v>
      </c>
      <c r="B196" s="438">
        <v>162</v>
      </c>
      <c r="C196" s="452" t="s">
        <v>5212</v>
      </c>
    </row>
    <row r="197" spans="1:3" s="618" customFormat="1" ht="11.25">
      <c r="A197" s="437" t="s">
        <v>1175</v>
      </c>
      <c r="B197" s="438">
        <v>180</v>
      </c>
      <c r="C197" s="452" t="s">
        <v>5212</v>
      </c>
    </row>
    <row r="198" spans="1:3" s="618" customFormat="1" ht="11.25">
      <c r="A198" s="437" t="s">
        <v>1176</v>
      </c>
      <c r="B198" s="438">
        <v>188</v>
      </c>
      <c r="C198" s="452" t="s">
        <v>5212</v>
      </c>
    </row>
    <row r="199" spans="1:3" s="618" customFormat="1" ht="11.25">
      <c r="A199" s="437" t="s">
        <v>1177</v>
      </c>
      <c r="B199" s="438">
        <v>205</v>
      </c>
      <c r="C199" s="452" t="s">
        <v>5212</v>
      </c>
    </row>
    <row r="200" spans="1:3" s="618" customFormat="1" ht="11.25">
      <c r="A200" s="437" t="s">
        <v>1178</v>
      </c>
      <c r="B200" s="438">
        <v>213</v>
      </c>
      <c r="C200" s="452" t="s">
        <v>5212</v>
      </c>
    </row>
    <row r="201" spans="1:3" s="618" customFormat="1" ht="11.25">
      <c r="A201" s="437" t="s">
        <v>1179</v>
      </c>
      <c r="B201" s="438">
        <v>239</v>
      </c>
      <c r="C201" s="452" t="s">
        <v>5212</v>
      </c>
    </row>
    <row r="202" spans="1:3" s="618" customFormat="1" ht="11.25">
      <c r="A202" s="437" t="s">
        <v>1180</v>
      </c>
      <c r="B202" s="438">
        <v>265</v>
      </c>
      <c r="C202" s="452" t="s">
        <v>5212</v>
      </c>
    </row>
    <row r="203" spans="1:3" s="618" customFormat="1" ht="11.25">
      <c r="A203" s="437" t="s">
        <v>1181</v>
      </c>
      <c r="B203" s="438">
        <v>283</v>
      </c>
      <c r="C203" s="452" t="s">
        <v>5212</v>
      </c>
    </row>
    <row r="204" spans="1:3" s="618" customFormat="1" ht="11.25">
      <c r="A204" s="437" t="s">
        <v>1182</v>
      </c>
      <c r="B204" s="438">
        <v>308</v>
      </c>
      <c r="C204" s="452" t="s">
        <v>5212</v>
      </c>
    </row>
    <row r="205" spans="1:3" s="618" customFormat="1" ht="11.25">
      <c r="A205" s="437" t="s">
        <v>3957</v>
      </c>
      <c r="B205" s="438">
        <v>498</v>
      </c>
      <c r="C205" s="452" t="s">
        <v>5212</v>
      </c>
    </row>
    <row r="206" spans="1:3" s="618" customFormat="1" ht="11.25">
      <c r="A206" s="437" t="s">
        <v>3958</v>
      </c>
      <c r="B206" s="438">
        <v>579</v>
      </c>
      <c r="C206" s="452" t="s">
        <v>5212</v>
      </c>
    </row>
    <row r="207" spans="1:3" s="618" customFormat="1" ht="11.25">
      <c r="A207" s="437" t="s">
        <v>3959</v>
      </c>
      <c r="B207" s="438">
        <v>676</v>
      </c>
      <c r="C207" s="452" t="s">
        <v>5212</v>
      </c>
    </row>
    <row r="208" spans="1:3" s="618" customFormat="1" ht="12" thickBot="1">
      <c r="A208" s="461" t="s">
        <v>3960</v>
      </c>
      <c r="B208" s="462">
        <v>849</v>
      </c>
      <c r="C208" s="639" t="s">
        <v>5212</v>
      </c>
    </row>
    <row r="209" spans="1:3" s="618" customFormat="1" ht="12.75" thickBot="1">
      <c r="A209" s="448" t="s">
        <v>5133</v>
      </c>
      <c r="B209" s="629"/>
      <c r="C209" s="435"/>
    </row>
    <row r="210" spans="1:3" s="618" customFormat="1" ht="11.25">
      <c r="A210" s="625" t="s">
        <v>3961</v>
      </c>
      <c r="B210" s="626">
        <v>82</v>
      </c>
      <c r="C210" s="630"/>
    </row>
    <row r="211" spans="1:3" s="618" customFormat="1" ht="11.25">
      <c r="A211" s="437" t="s">
        <v>3962</v>
      </c>
      <c r="B211" s="438">
        <v>88</v>
      </c>
      <c r="C211" s="440"/>
    </row>
    <row r="212" spans="1:3" s="618" customFormat="1" ht="11.25">
      <c r="A212" s="437" t="s">
        <v>3963</v>
      </c>
      <c r="B212" s="438">
        <v>91</v>
      </c>
      <c r="C212" s="440"/>
    </row>
    <row r="213" spans="1:3" s="618" customFormat="1" ht="11.25">
      <c r="A213" s="437" t="s">
        <v>3964</v>
      </c>
      <c r="B213" s="438">
        <v>98</v>
      </c>
      <c r="C213" s="440"/>
    </row>
    <row r="214" spans="1:3" s="618" customFormat="1" ht="11.25">
      <c r="A214" s="437" t="s">
        <v>3965</v>
      </c>
      <c r="B214" s="438">
        <v>105</v>
      </c>
      <c r="C214" s="440"/>
    </row>
    <row r="215" spans="1:3" s="618" customFormat="1" ht="11.25">
      <c r="A215" s="437" t="s">
        <v>3966</v>
      </c>
      <c r="B215" s="438">
        <v>116</v>
      </c>
      <c r="C215" s="440"/>
    </row>
    <row r="216" spans="1:3" s="618" customFormat="1" ht="11.25">
      <c r="A216" s="437" t="s">
        <v>3967</v>
      </c>
      <c r="B216" s="438">
        <v>138</v>
      </c>
      <c r="C216" s="440"/>
    </row>
    <row r="217" spans="1:3" s="618" customFormat="1" ht="11.25">
      <c r="A217" s="437" t="s">
        <v>3968</v>
      </c>
      <c r="B217" s="438">
        <v>163</v>
      </c>
      <c r="C217" s="440"/>
    </row>
    <row r="218" spans="1:3" s="618" customFormat="1" ht="11.25">
      <c r="A218" s="437" t="s">
        <v>3969</v>
      </c>
      <c r="B218" s="438">
        <v>192</v>
      </c>
      <c r="C218" s="440"/>
    </row>
    <row r="219" spans="1:3" s="618" customFormat="1" ht="11.25">
      <c r="A219" s="437" t="s">
        <v>3970</v>
      </c>
      <c r="B219" s="438">
        <v>235</v>
      </c>
      <c r="C219" s="440"/>
    </row>
    <row r="220" spans="1:3" s="618" customFormat="1" ht="11.25">
      <c r="A220" s="437" t="s">
        <v>3971</v>
      </c>
      <c r="B220" s="438">
        <v>285</v>
      </c>
      <c r="C220" s="440"/>
    </row>
    <row r="221" spans="1:3" s="618" customFormat="1" ht="11.25">
      <c r="A221" s="437" t="s">
        <v>3972</v>
      </c>
      <c r="B221" s="438">
        <v>352</v>
      </c>
      <c r="C221" s="440"/>
    </row>
    <row r="222" spans="1:3" s="618" customFormat="1" ht="11.25">
      <c r="A222" s="437" t="s">
        <v>3973</v>
      </c>
      <c r="B222" s="438">
        <v>426</v>
      </c>
      <c r="C222" s="440"/>
    </row>
    <row r="223" spans="1:3" s="618" customFormat="1" ht="11.25">
      <c r="A223" s="437" t="s">
        <v>4526</v>
      </c>
      <c r="B223" s="438">
        <v>515</v>
      </c>
      <c r="C223" s="440"/>
    </row>
    <row r="224" spans="1:3" s="618" customFormat="1" ht="12" thickBot="1">
      <c r="A224" s="461" t="s">
        <v>4527</v>
      </c>
      <c r="B224" s="462">
        <v>613</v>
      </c>
      <c r="C224" s="628"/>
    </row>
    <row r="225" spans="1:3" s="618" customFormat="1" ht="12.75" thickBot="1">
      <c r="A225" s="454" t="s">
        <v>5134</v>
      </c>
      <c r="B225" s="629"/>
      <c r="C225" s="435"/>
    </row>
    <row r="226" spans="1:3" s="618" customFormat="1" ht="11.25">
      <c r="A226" s="645" t="s">
        <v>4528</v>
      </c>
      <c r="B226" s="626">
        <v>1.63</v>
      </c>
      <c r="C226" s="646" t="s">
        <v>5212</v>
      </c>
    </row>
    <row r="227" spans="1:3" s="618" customFormat="1" ht="11.25">
      <c r="A227" s="455" t="s">
        <v>4529</v>
      </c>
      <c r="B227" s="438">
        <v>1.63</v>
      </c>
      <c r="C227" s="442" t="s">
        <v>5212</v>
      </c>
    </row>
    <row r="228" spans="1:3" s="618" customFormat="1" ht="11.25">
      <c r="A228" s="455" t="s">
        <v>5197</v>
      </c>
      <c r="B228" s="438">
        <v>1.63</v>
      </c>
      <c r="C228" s="442" t="s">
        <v>5212</v>
      </c>
    </row>
    <row r="229" spans="1:3" s="618" customFormat="1" ht="11.25">
      <c r="A229" s="455" t="s">
        <v>5198</v>
      </c>
      <c r="B229" s="438">
        <v>1.63</v>
      </c>
      <c r="C229" s="442" t="s">
        <v>5212</v>
      </c>
    </row>
    <row r="230" spans="1:3" s="618" customFormat="1" ht="12" thickBot="1">
      <c r="A230" s="647" t="s">
        <v>5199</v>
      </c>
      <c r="B230" s="462">
        <v>1.63</v>
      </c>
      <c r="C230" s="631" t="s">
        <v>5212</v>
      </c>
    </row>
    <row r="231" spans="1:3" s="618" customFormat="1" ht="14.25" thickBot="1">
      <c r="A231" s="448" t="s">
        <v>828</v>
      </c>
      <c r="B231" s="629"/>
      <c r="C231" s="435"/>
    </row>
    <row r="232" spans="1:3" s="618" customFormat="1" ht="11.25">
      <c r="A232" s="645" t="s">
        <v>5152</v>
      </c>
      <c r="B232" s="626">
        <v>108</v>
      </c>
      <c r="C232" s="630"/>
    </row>
    <row r="233" spans="1:3" s="618" customFormat="1" ht="11.25">
      <c r="A233" s="455" t="s">
        <v>5153</v>
      </c>
      <c r="B233" s="438">
        <v>115</v>
      </c>
      <c r="C233" s="440"/>
    </row>
    <row r="234" spans="1:3" s="618" customFormat="1" ht="11.25">
      <c r="A234" s="455" t="s">
        <v>5154</v>
      </c>
      <c r="B234" s="438">
        <v>131</v>
      </c>
      <c r="C234" s="440"/>
    </row>
    <row r="235" spans="1:3" s="618" customFormat="1" ht="11.25">
      <c r="A235" s="455" t="s">
        <v>5155</v>
      </c>
      <c r="B235" s="438">
        <v>147</v>
      </c>
      <c r="C235" s="440"/>
    </row>
    <row r="236" spans="1:3" s="618" customFormat="1" ht="11.25">
      <c r="A236" s="455" t="s">
        <v>5156</v>
      </c>
      <c r="B236" s="438">
        <v>165</v>
      </c>
      <c r="C236" s="440"/>
    </row>
    <row r="237" spans="1:3" s="618" customFormat="1" ht="11.25">
      <c r="A237" s="455" t="s">
        <v>5157</v>
      </c>
      <c r="B237" s="438">
        <v>180</v>
      </c>
      <c r="C237" s="440"/>
    </row>
    <row r="238" spans="1:3" s="618" customFormat="1" ht="11.25">
      <c r="A238" s="455" t="s">
        <v>5158</v>
      </c>
      <c r="B238" s="438">
        <v>199</v>
      </c>
      <c r="C238" s="440"/>
    </row>
    <row r="239" spans="1:3" s="618" customFormat="1" ht="11.25">
      <c r="A239" s="455" t="s">
        <v>5159</v>
      </c>
      <c r="B239" s="438">
        <v>221</v>
      </c>
      <c r="C239" s="440"/>
    </row>
    <row r="240" spans="1:3" s="618" customFormat="1" ht="11.25">
      <c r="A240" s="455" t="s">
        <v>5160</v>
      </c>
      <c r="B240" s="438">
        <v>243</v>
      </c>
      <c r="C240" s="440"/>
    </row>
    <row r="241" spans="1:3" s="618" customFormat="1" ht="11.25">
      <c r="A241" s="455" t="s">
        <v>5161</v>
      </c>
      <c r="B241" s="438">
        <v>266</v>
      </c>
      <c r="C241" s="440"/>
    </row>
    <row r="242" spans="1:3" s="618" customFormat="1" ht="11.25">
      <c r="A242" s="455" t="s">
        <v>5162</v>
      </c>
      <c r="B242" s="438">
        <v>288</v>
      </c>
      <c r="C242" s="440"/>
    </row>
    <row r="243" spans="1:3" s="618" customFormat="1" ht="11.25">
      <c r="A243" s="455" t="s">
        <v>5163</v>
      </c>
      <c r="B243" s="438">
        <v>311</v>
      </c>
      <c r="C243" s="440"/>
    </row>
    <row r="244" spans="1:3" s="618" customFormat="1" ht="11.25">
      <c r="A244" s="455" t="s">
        <v>5164</v>
      </c>
      <c r="B244" s="438">
        <v>333</v>
      </c>
      <c r="C244" s="440"/>
    </row>
    <row r="245" spans="1:3" s="618" customFormat="1" ht="11.25">
      <c r="A245" s="455" t="s">
        <v>5165</v>
      </c>
      <c r="B245" s="438">
        <v>361</v>
      </c>
      <c r="C245" s="440"/>
    </row>
    <row r="246" spans="1:3" s="618" customFormat="1" ht="11.25">
      <c r="A246" s="455" t="s">
        <v>5166</v>
      </c>
      <c r="B246" s="438">
        <v>406</v>
      </c>
      <c r="C246" s="440"/>
    </row>
    <row r="247" spans="1:3" s="618" customFormat="1" ht="11.25">
      <c r="A247" s="455" t="s">
        <v>5167</v>
      </c>
      <c r="B247" s="438">
        <v>457</v>
      </c>
      <c r="C247" s="440"/>
    </row>
    <row r="248" spans="1:3" s="618" customFormat="1" ht="11.25">
      <c r="A248" s="455" t="s">
        <v>5168</v>
      </c>
      <c r="B248" s="438">
        <v>509</v>
      </c>
      <c r="C248" s="440"/>
    </row>
    <row r="249" spans="1:3" s="618" customFormat="1" ht="11.25">
      <c r="A249" s="455" t="s">
        <v>5169</v>
      </c>
      <c r="B249" s="438">
        <v>150</v>
      </c>
      <c r="C249" s="442" t="s">
        <v>5212</v>
      </c>
    </row>
    <row r="250" spans="1:3" s="618" customFormat="1" ht="11.25">
      <c r="A250" s="455" t="s">
        <v>5170</v>
      </c>
      <c r="B250" s="438">
        <v>201</v>
      </c>
      <c r="C250" s="442" t="s">
        <v>5212</v>
      </c>
    </row>
    <row r="251" spans="1:3" s="618" customFormat="1" ht="11.25">
      <c r="A251" s="455" t="s">
        <v>5171</v>
      </c>
      <c r="B251" s="438">
        <v>301</v>
      </c>
      <c r="C251" s="442" t="s">
        <v>5212</v>
      </c>
    </row>
    <row r="252" spans="1:3" s="618" customFormat="1" ht="11.25">
      <c r="A252" s="455" t="s">
        <v>5172</v>
      </c>
      <c r="B252" s="438">
        <v>414</v>
      </c>
      <c r="C252" s="442" t="s">
        <v>5212</v>
      </c>
    </row>
    <row r="253" spans="1:3" s="618" customFormat="1" ht="11.25">
      <c r="A253" s="455" t="s">
        <v>5173</v>
      </c>
      <c r="B253" s="438">
        <v>515</v>
      </c>
      <c r="C253" s="442" t="s">
        <v>5212</v>
      </c>
    </row>
    <row r="254" spans="1:3" s="618" customFormat="1" ht="11.25">
      <c r="A254" s="455" t="s">
        <v>5174</v>
      </c>
      <c r="B254" s="438">
        <v>588</v>
      </c>
      <c r="C254" s="442" t="s">
        <v>5212</v>
      </c>
    </row>
    <row r="255" spans="1:3" s="618" customFormat="1" ht="11.25">
      <c r="A255" s="455" t="s">
        <v>5175</v>
      </c>
      <c r="B255" s="438">
        <v>650</v>
      </c>
      <c r="C255" s="442" t="s">
        <v>5212</v>
      </c>
    </row>
    <row r="256" spans="1:3" s="618" customFormat="1" ht="12" thickBot="1">
      <c r="A256" s="647" t="s">
        <v>5176</v>
      </c>
      <c r="B256" s="462">
        <v>722</v>
      </c>
      <c r="C256" s="631" t="s">
        <v>5212</v>
      </c>
    </row>
    <row r="257" spans="1:3" s="618" customFormat="1" ht="14.25" thickBot="1">
      <c r="A257" s="448" t="s">
        <v>829</v>
      </c>
      <c r="B257" s="629"/>
      <c r="C257" s="435"/>
    </row>
    <row r="258" spans="1:3" s="618" customFormat="1" ht="11.25">
      <c r="A258" s="645" t="s">
        <v>2076</v>
      </c>
      <c r="B258" s="626">
        <v>3.48</v>
      </c>
      <c r="C258" s="646" t="s">
        <v>5212</v>
      </c>
    </row>
    <row r="259" spans="1:3" s="618" customFormat="1" ht="11.25">
      <c r="A259" s="455" t="s">
        <v>2061</v>
      </c>
      <c r="B259" s="438">
        <v>3.48</v>
      </c>
      <c r="C259" s="442" t="s">
        <v>5212</v>
      </c>
    </row>
    <row r="260" spans="1:3" s="618" customFormat="1" ht="11.25">
      <c r="A260" s="455" t="s">
        <v>2062</v>
      </c>
      <c r="B260" s="438">
        <v>3.48</v>
      </c>
      <c r="C260" s="442" t="s">
        <v>5212</v>
      </c>
    </row>
    <row r="261" spans="1:3" s="618" customFormat="1" ht="11.25">
      <c r="A261" s="455" t="s">
        <v>2063</v>
      </c>
      <c r="B261" s="438">
        <v>3.48</v>
      </c>
      <c r="C261" s="442" t="s">
        <v>5212</v>
      </c>
    </row>
    <row r="262" spans="1:3" s="618" customFormat="1" ht="11.25">
      <c r="A262" s="455" t="s">
        <v>2064</v>
      </c>
      <c r="B262" s="438">
        <v>3.48</v>
      </c>
      <c r="C262" s="442" t="s">
        <v>5212</v>
      </c>
    </row>
    <row r="263" spans="1:3" s="618" customFormat="1" ht="11.25">
      <c r="A263" s="455" t="s">
        <v>2065</v>
      </c>
      <c r="B263" s="438">
        <v>3.48</v>
      </c>
      <c r="C263" s="442" t="s">
        <v>5212</v>
      </c>
    </row>
    <row r="264" spans="1:3" s="618" customFormat="1" ht="11.25">
      <c r="A264" s="455" t="s">
        <v>2066</v>
      </c>
      <c r="B264" s="438">
        <v>3.48</v>
      </c>
      <c r="C264" s="442" t="s">
        <v>5212</v>
      </c>
    </row>
    <row r="265" spans="1:3" s="618" customFormat="1" ht="11.25">
      <c r="A265" s="455" t="s">
        <v>2067</v>
      </c>
      <c r="B265" s="438">
        <v>3.48</v>
      </c>
      <c r="C265" s="442" t="s">
        <v>5212</v>
      </c>
    </row>
    <row r="266" spans="1:3" s="618" customFormat="1" ht="11.25">
      <c r="A266" s="455" t="s">
        <v>2068</v>
      </c>
      <c r="B266" s="438">
        <v>3.48</v>
      </c>
      <c r="C266" s="442" t="s">
        <v>5212</v>
      </c>
    </row>
    <row r="267" spans="1:3" s="618" customFormat="1" ht="11.25">
      <c r="A267" s="455" t="s">
        <v>2069</v>
      </c>
      <c r="B267" s="438">
        <v>3.48</v>
      </c>
      <c r="C267" s="442" t="s">
        <v>5212</v>
      </c>
    </row>
    <row r="268" spans="1:3" s="618" customFormat="1" ht="11.25">
      <c r="A268" s="455" t="s">
        <v>2070</v>
      </c>
      <c r="B268" s="438">
        <v>3.48</v>
      </c>
      <c r="C268" s="442" t="s">
        <v>5212</v>
      </c>
    </row>
    <row r="269" spans="1:3" s="618" customFormat="1" ht="11.25">
      <c r="A269" s="455" t="s">
        <v>2071</v>
      </c>
      <c r="B269" s="438">
        <v>3.48</v>
      </c>
      <c r="C269" s="442" t="s">
        <v>5212</v>
      </c>
    </row>
    <row r="270" spans="1:3" s="618" customFormat="1" ht="11.25">
      <c r="A270" s="455" t="s">
        <v>2072</v>
      </c>
      <c r="B270" s="438">
        <v>3.48</v>
      </c>
      <c r="C270" s="442" t="s">
        <v>5212</v>
      </c>
    </row>
    <row r="271" spans="1:3" s="618" customFormat="1" ht="11.25">
      <c r="A271" s="455" t="s">
        <v>2073</v>
      </c>
      <c r="B271" s="438">
        <v>3.48</v>
      </c>
      <c r="C271" s="442"/>
    </row>
    <row r="272" spans="1:3" s="618" customFormat="1" ht="11.25">
      <c r="A272" s="456" t="s">
        <v>2074</v>
      </c>
      <c r="B272" s="438">
        <v>3.48</v>
      </c>
      <c r="C272" s="442"/>
    </row>
    <row r="273" spans="1:3" s="618" customFormat="1" ht="12" thickBot="1">
      <c r="A273" s="647" t="s">
        <v>2075</v>
      </c>
      <c r="B273" s="462">
        <v>3.48</v>
      </c>
      <c r="C273" s="631" t="s">
        <v>5212</v>
      </c>
    </row>
    <row r="274" spans="1:3" s="618" customFormat="1" ht="12.75" thickBot="1">
      <c r="A274" s="448" t="s">
        <v>5177</v>
      </c>
      <c r="B274" s="629"/>
      <c r="C274" s="435"/>
    </row>
    <row r="275" spans="1:3" s="618" customFormat="1" ht="11.25">
      <c r="A275" s="648" t="s">
        <v>584</v>
      </c>
      <c r="B275" s="626">
        <v>82</v>
      </c>
      <c r="C275" s="649"/>
    </row>
    <row r="276" spans="1:3" s="618" customFormat="1" ht="11.25">
      <c r="A276" s="457" t="s">
        <v>585</v>
      </c>
      <c r="B276" s="438">
        <v>108</v>
      </c>
      <c r="C276" s="458"/>
    </row>
    <row r="277" spans="1:3" s="618" customFormat="1" ht="11.25">
      <c r="A277" s="457" t="s">
        <v>586</v>
      </c>
      <c r="B277" s="438">
        <v>130</v>
      </c>
      <c r="C277" s="458"/>
    </row>
    <row r="278" spans="1:3" s="618" customFormat="1" ht="11.25">
      <c r="A278" s="457" t="s">
        <v>587</v>
      </c>
      <c r="B278" s="438">
        <v>149</v>
      </c>
      <c r="C278" s="458"/>
    </row>
    <row r="279" spans="1:3" s="618" customFormat="1" ht="11.25">
      <c r="A279" s="457" t="s">
        <v>588</v>
      </c>
      <c r="B279" s="438">
        <v>171</v>
      </c>
      <c r="C279" s="458"/>
    </row>
    <row r="280" spans="1:3" s="618" customFormat="1" ht="11.25">
      <c r="A280" s="457" t="s">
        <v>589</v>
      </c>
      <c r="B280" s="438">
        <v>193</v>
      </c>
      <c r="C280" s="458"/>
    </row>
    <row r="281" spans="1:3" s="618" customFormat="1" ht="11.25">
      <c r="A281" s="457" t="s">
        <v>590</v>
      </c>
      <c r="B281" s="438">
        <v>212</v>
      </c>
      <c r="C281" s="458"/>
    </row>
    <row r="282" spans="1:3" s="618" customFormat="1" ht="11.25">
      <c r="A282" s="457" t="s">
        <v>1411</v>
      </c>
      <c r="B282" s="438">
        <v>234</v>
      </c>
      <c r="C282" s="458"/>
    </row>
    <row r="283" spans="1:3" s="618" customFormat="1" ht="11.25">
      <c r="A283" s="457" t="s">
        <v>1412</v>
      </c>
      <c r="B283" s="438">
        <v>267</v>
      </c>
      <c r="C283" s="458"/>
    </row>
    <row r="284" spans="1:3" s="618" customFormat="1" ht="11.25">
      <c r="A284" s="457" t="s">
        <v>1413</v>
      </c>
      <c r="B284" s="438">
        <v>298</v>
      </c>
      <c r="C284" s="458"/>
    </row>
    <row r="285" spans="1:3" s="618" customFormat="1" ht="12" thickBot="1">
      <c r="A285" s="650" t="s">
        <v>1414</v>
      </c>
      <c r="B285" s="462">
        <v>330</v>
      </c>
      <c r="C285" s="651"/>
    </row>
    <row r="286" spans="1:3" s="618" customFormat="1" ht="12.75" thickBot="1">
      <c r="A286" s="448" t="s">
        <v>5178</v>
      </c>
      <c r="B286" s="629"/>
      <c r="C286" s="459"/>
    </row>
    <row r="287" spans="1:3" s="618" customFormat="1" ht="11.25">
      <c r="A287" s="625" t="s">
        <v>5137</v>
      </c>
      <c r="B287" s="626">
        <v>11.3</v>
      </c>
      <c r="C287" s="646"/>
    </row>
    <row r="288" spans="1:3" s="618" customFormat="1" ht="11.25">
      <c r="A288" s="437" t="s">
        <v>580</v>
      </c>
      <c r="B288" s="438">
        <v>11.3</v>
      </c>
      <c r="C288" s="442" t="s">
        <v>5212</v>
      </c>
    </row>
    <row r="289" spans="1:3" s="618" customFormat="1" ht="11.25">
      <c r="A289" s="437" t="s">
        <v>5138</v>
      </c>
      <c r="B289" s="438">
        <v>13</v>
      </c>
      <c r="C289" s="440"/>
    </row>
    <row r="290" spans="1:3" s="618" customFormat="1" ht="11.25">
      <c r="A290" s="437" t="s">
        <v>581</v>
      </c>
      <c r="B290" s="438">
        <v>13</v>
      </c>
      <c r="C290" s="442" t="s">
        <v>5212</v>
      </c>
    </row>
    <row r="291" spans="1:3" s="618" customFormat="1" ht="11.25">
      <c r="A291" s="437" t="s">
        <v>5139</v>
      </c>
      <c r="B291" s="438">
        <v>14</v>
      </c>
      <c r="C291" s="440"/>
    </row>
    <row r="292" spans="1:3" s="618" customFormat="1" ht="11.25">
      <c r="A292" s="437" t="s">
        <v>5140</v>
      </c>
      <c r="B292" s="438">
        <v>13.6</v>
      </c>
      <c r="C292" s="440"/>
    </row>
    <row r="293" spans="1:3" s="618" customFormat="1" ht="11.25">
      <c r="A293" s="437" t="s">
        <v>582</v>
      </c>
      <c r="B293" s="438">
        <v>13.6</v>
      </c>
      <c r="C293" s="442" t="s">
        <v>5212</v>
      </c>
    </row>
    <row r="294" spans="1:3" s="618" customFormat="1" ht="12" thickBot="1">
      <c r="A294" s="461" t="s">
        <v>583</v>
      </c>
      <c r="B294" s="462">
        <v>15</v>
      </c>
      <c r="C294" s="631" t="s">
        <v>5212</v>
      </c>
    </row>
    <row r="295" spans="1:3" s="618" customFormat="1" ht="15" thickBot="1">
      <c r="A295" s="672" t="s">
        <v>830</v>
      </c>
      <c r="B295" s="673"/>
      <c r="C295" s="674"/>
    </row>
    <row r="296" spans="1:3" s="618" customFormat="1" ht="11.25">
      <c r="A296" s="625" t="s">
        <v>5179</v>
      </c>
      <c r="B296" s="626">
        <v>85</v>
      </c>
      <c r="C296" s="630"/>
    </row>
    <row r="297" spans="1:3" s="618" customFormat="1" ht="11.25">
      <c r="A297" s="437" t="s">
        <v>5180</v>
      </c>
      <c r="B297" s="438">
        <v>91</v>
      </c>
      <c r="C297" s="440"/>
    </row>
    <row r="298" spans="1:3" s="618" customFormat="1" ht="11.25">
      <c r="A298" s="437" t="s">
        <v>5181</v>
      </c>
      <c r="B298" s="438">
        <v>87</v>
      </c>
      <c r="C298" s="440"/>
    </row>
    <row r="299" spans="1:3" s="618" customFormat="1" ht="11.25">
      <c r="A299" s="437" t="s">
        <v>5182</v>
      </c>
      <c r="B299" s="438">
        <v>97</v>
      </c>
      <c r="C299" s="440"/>
    </row>
    <row r="300" spans="1:3" s="618" customFormat="1" ht="11.25">
      <c r="A300" s="437" t="s">
        <v>5185</v>
      </c>
      <c r="B300" s="438">
        <v>112</v>
      </c>
      <c r="C300" s="440"/>
    </row>
    <row r="301" spans="1:3" s="618" customFormat="1" ht="11.25">
      <c r="A301" s="437" t="s">
        <v>5186</v>
      </c>
      <c r="B301" s="438">
        <v>120</v>
      </c>
      <c r="C301" s="440"/>
    </row>
    <row r="302" spans="1:3" s="618" customFormat="1" ht="11.25">
      <c r="A302" s="437" t="s">
        <v>1415</v>
      </c>
      <c r="B302" s="438">
        <v>25</v>
      </c>
      <c r="C302" s="460"/>
    </row>
    <row r="303" spans="1:3" s="618" customFormat="1" ht="12" thickBot="1">
      <c r="A303" s="461" t="s">
        <v>5214</v>
      </c>
      <c r="B303" s="462">
        <v>29</v>
      </c>
      <c r="C303" s="463"/>
    </row>
  </sheetData>
  <sheetProtection/>
  <mergeCells count="1">
    <mergeCell ref="A1:C1"/>
  </mergeCells>
  <printOptions/>
  <pageMargins left="0.3937007874015748" right="0.3937007874015748" top="0.4" bottom="0.2755905511811024" header="0.5118110236220472" footer="0.16"/>
  <pageSetup fitToHeight="4" horizontalDpi="600" verticalDpi="600" orientation="portrait" scale="94" r:id="rId2"/>
  <rowBreaks count="1" manualBreakCount="1">
    <brk id="7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85">
      <selection activeCell="A85" sqref="A85:D85"/>
    </sheetView>
  </sheetViews>
  <sheetFormatPr defaultColWidth="9.00390625" defaultRowHeight="12.75"/>
  <cols>
    <col min="1" max="1" width="29.75390625" style="0" customWidth="1"/>
    <col min="2" max="2" width="31.75390625" style="0" customWidth="1"/>
    <col min="3" max="3" width="10.75390625" style="0" customWidth="1"/>
    <col min="4" max="4" width="15.75390625" style="22" customWidth="1"/>
  </cols>
  <sheetData>
    <row r="1" spans="1:4" ht="18.75" thickBot="1">
      <c r="A1" s="735" t="s">
        <v>1434</v>
      </c>
      <c r="B1" s="736"/>
      <c r="C1" s="736"/>
      <c r="D1" s="737"/>
    </row>
    <row r="2" spans="1:4" ht="18.75" thickBot="1">
      <c r="A2" s="814" t="s">
        <v>3518</v>
      </c>
      <c r="B2" s="815"/>
      <c r="C2" s="815"/>
      <c r="D2" s="816"/>
    </row>
    <row r="3" spans="1:4" ht="26.25" thickBot="1">
      <c r="A3" s="58" t="s">
        <v>1747</v>
      </c>
      <c r="B3" s="59" t="s">
        <v>1755</v>
      </c>
      <c r="C3" s="59" t="s">
        <v>1749</v>
      </c>
      <c r="D3" s="60" t="s">
        <v>4739</v>
      </c>
    </row>
    <row r="4" spans="1:4" ht="16.5" thickBot="1">
      <c r="A4" s="817" t="s">
        <v>3519</v>
      </c>
      <c r="B4" s="818"/>
      <c r="C4" s="818"/>
      <c r="D4" s="819"/>
    </row>
    <row r="5" spans="1:4" ht="12.75">
      <c r="A5" s="61" t="s">
        <v>3520</v>
      </c>
      <c r="B5" s="62" t="s">
        <v>4874</v>
      </c>
      <c r="C5" s="62"/>
      <c r="D5" s="63">
        <v>97</v>
      </c>
    </row>
    <row r="6" spans="1:4" ht="12.75">
      <c r="A6" s="8" t="s">
        <v>3521</v>
      </c>
      <c r="B6" s="5" t="s">
        <v>4875</v>
      </c>
      <c r="C6" s="5"/>
      <c r="D6" s="15">
        <v>110</v>
      </c>
    </row>
    <row r="7" spans="1:4" ht="12.75">
      <c r="A7" s="8" t="s">
        <v>3522</v>
      </c>
      <c r="B7" s="5" t="s">
        <v>2623</v>
      </c>
      <c r="C7" s="5"/>
      <c r="D7" s="15">
        <v>120</v>
      </c>
    </row>
    <row r="8" spans="1:4" ht="12.75">
      <c r="A8" s="8" t="s">
        <v>3523</v>
      </c>
      <c r="B8" s="5" t="s">
        <v>2624</v>
      </c>
      <c r="C8" s="5"/>
      <c r="D8" s="15">
        <v>134</v>
      </c>
    </row>
    <row r="9" spans="1:4" ht="12.75">
      <c r="A9" s="8" t="s">
        <v>3524</v>
      </c>
      <c r="B9" s="5" t="s">
        <v>2625</v>
      </c>
      <c r="C9" s="5"/>
      <c r="D9" s="15">
        <v>146</v>
      </c>
    </row>
    <row r="10" spans="1:4" ht="12.75">
      <c r="A10" s="8" t="s">
        <v>3525</v>
      </c>
      <c r="B10" s="5" t="s">
        <v>2626</v>
      </c>
      <c r="C10" s="5"/>
      <c r="D10" s="15">
        <v>168</v>
      </c>
    </row>
    <row r="11" spans="1:4" ht="12.75">
      <c r="A11" s="8" t="s">
        <v>3526</v>
      </c>
      <c r="B11" s="5" t="s">
        <v>2627</v>
      </c>
      <c r="C11" s="5"/>
      <c r="D11" s="15">
        <v>184</v>
      </c>
    </row>
    <row r="12" spans="1:4" ht="12.75">
      <c r="A12" s="8" t="s">
        <v>3527</v>
      </c>
      <c r="B12" s="5" t="s">
        <v>2628</v>
      </c>
      <c r="C12" s="5"/>
      <c r="D12" s="15">
        <v>208</v>
      </c>
    </row>
    <row r="13" spans="1:4" ht="12.75">
      <c r="A13" s="8" t="s">
        <v>3528</v>
      </c>
      <c r="B13" s="5" t="s">
        <v>2629</v>
      </c>
      <c r="C13" s="5"/>
      <c r="D13" s="15">
        <v>230</v>
      </c>
    </row>
    <row r="14" spans="1:4" ht="12.75">
      <c r="A14" s="8" t="s">
        <v>3529</v>
      </c>
      <c r="B14" s="5" t="s">
        <v>2630</v>
      </c>
      <c r="C14" s="5"/>
      <c r="D14" s="15">
        <v>258</v>
      </c>
    </row>
    <row r="15" spans="1:4" ht="12.75">
      <c r="A15" s="8" t="s">
        <v>3530</v>
      </c>
      <c r="B15" s="5" t="s">
        <v>2631</v>
      </c>
      <c r="C15" s="5"/>
      <c r="D15" s="15">
        <v>320</v>
      </c>
    </row>
    <row r="16" spans="1:4" ht="12.75">
      <c r="A16" s="8" t="s">
        <v>3531</v>
      </c>
      <c r="B16" s="5" t="s">
        <v>2632</v>
      </c>
      <c r="C16" s="5"/>
      <c r="D16" s="15">
        <v>356</v>
      </c>
    </row>
    <row r="17" spans="1:4" ht="13.5" thickBot="1">
      <c r="A17" s="12" t="s">
        <v>3532</v>
      </c>
      <c r="B17" s="9" t="s">
        <v>2633</v>
      </c>
      <c r="C17" s="9"/>
      <c r="D17" s="16">
        <v>440</v>
      </c>
    </row>
    <row r="18" spans="1:4" ht="16.5" thickBot="1">
      <c r="A18" s="820" t="s">
        <v>3533</v>
      </c>
      <c r="B18" s="821"/>
      <c r="C18" s="821"/>
      <c r="D18" s="822"/>
    </row>
    <row r="19" spans="1:4" ht="12.75">
      <c r="A19" s="64" t="s">
        <v>1933</v>
      </c>
      <c r="B19" s="65" t="s">
        <v>2634</v>
      </c>
      <c r="C19" s="65"/>
      <c r="D19" s="66">
        <v>74</v>
      </c>
    </row>
    <row r="20" spans="1:4" ht="12.75">
      <c r="A20" s="8" t="s">
        <v>1934</v>
      </c>
      <c r="B20" s="5" t="s">
        <v>4875</v>
      </c>
      <c r="C20" s="5"/>
      <c r="D20" s="15">
        <v>80</v>
      </c>
    </row>
    <row r="21" spans="1:4" ht="12.75">
      <c r="A21" s="8" t="s">
        <v>1935</v>
      </c>
      <c r="B21" s="5" t="s">
        <v>2635</v>
      </c>
      <c r="C21" s="5"/>
      <c r="D21" s="15">
        <v>86</v>
      </c>
    </row>
    <row r="22" spans="1:4" ht="12.75">
      <c r="A22" s="8" t="s">
        <v>1936</v>
      </c>
      <c r="B22" s="5" t="s">
        <v>2636</v>
      </c>
      <c r="C22" s="5"/>
      <c r="D22" s="15">
        <v>90</v>
      </c>
    </row>
    <row r="23" spans="1:4" ht="12.75">
      <c r="A23" s="8" t="s">
        <v>2878</v>
      </c>
      <c r="B23" s="5" t="s">
        <v>2637</v>
      </c>
      <c r="C23" s="5"/>
      <c r="D23" s="15">
        <v>98</v>
      </c>
    </row>
    <row r="24" spans="1:4" ht="12.75">
      <c r="A24" s="8" t="s">
        <v>2879</v>
      </c>
      <c r="B24" s="5" t="s">
        <v>2638</v>
      </c>
      <c r="C24" s="5"/>
      <c r="D24" s="15">
        <v>120</v>
      </c>
    </row>
    <row r="25" spans="1:4" ht="12.75">
      <c r="A25" s="8" t="s">
        <v>2880</v>
      </c>
      <c r="B25" s="5" t="s">
        <v>2639</v>
      </c>
      <c r="C25" s="5"/>
      <c r="D25" s="15">
        <v>136</v>
      </c>
    </row>
    <row r="26" spans="1:4" ht="12.75">
      <c r="A26" s="8" t="s">
        <v>2881</v>
      </c>
      <c r="B26" s="5" t="s">
        <v>2640</v>
      </c>
      <c r="C26" s="5"/>
      <c r="D26" s="15">
        <v>160</v>
      </c>
    </row>
    <row r="27" spans="1:4" ht="12.75">
      <c r="A27" s="8" t="s">
        <v>2882</v>
      </c>
      <c r="B27" s="5" t="s">
        <v>2641</v>
      </c>
      <c r="C27" s="5"/>
      <c r="D27" s="15">
        <v>176</v>
      </c>
    </row>
    <row r="28" spans="1:4" ht="12.75">
      <c r="A28" s="8" t="s">
        <v>2883</v>
      </c>
      <c r="B28" s="5" t="s">
        <v>2642</v>
      </c>
      <c r="C28" s="5"/>
      <c r="D28" s="15">
        <v>204</v>
      </c>
    </row>
    <row r="29" spans="1:4" ht="12.75">
      <c r="A29" s="8" t="s">
        <v>2884</v>
      </c>
      <c r="B29" s="5" t="s">
        <v>2643</v>
      </c>
      <c r="C29" s="5"/>
      <c r="D29" s="15">
        <v>244</v>
      </c>
    </row>
    <row r="30" spans="1:4" ht="12.75">
      <c r="A30" s="8" t="s">
        <v>2885</v>
      </c>
      <c r="B30" s="5" t="s">
        <v>2644</v>
      </c>
      <c r="C30" s="5"/>
      <c r="D30" s="15">
        <v>260</v>
      </c>
    </row>
    <row r="31" spans="1:4" ht="13.5" thickBot="1">
      <c r="A31" s="12" t="s">
        <v>2886</v>
      </c>
      <c r="B31" s="9" t="s">
        <v>2645</v>
      </c>
      <c r="C31" s="9"/>
      <c r="D31" s="16">
        <v>340</v>
      </c>
    </row>
    <row r="32" spans="1:4" ht="13.5" thickBot="1">
      <c r="A32" s="70"/>
      <c r="B32" s="14"/>
      <c r="C32" s="14"/>
      <c r="D32" s="71"/>
    </row>
    <row r="33" spans="1:4" ht="18.75" thickBot="1">
      <c r="A33" s="814" t="s">
        <v>2887</v>
      </c>
      <c r="B33" s="815"/>
      <c r="C33" s="815"/>
      <c r="D33" s="816"/>
    </row>
    <row r="34" spans="1:4" ht="26.25" thickBot="1">
      <c r="A34" s="58" t="s">
        <v>1747</v>
      </c>
      <c r="B34" s="59" t="s">
        <v>1755</v>
      </c>
      <c r="C34" s="59" t="s">
        <v>1749</v>
      </c>
      <c r="D34" s="60" t="s">
        <v>4739</v>
      </c>
    </row>
    <row r="35" spans="1:4" ht="16.5" thickBot="1">
      <c r="A35" s="820" t="s">
        <v>3533</v>
      </c>
      <c r="B35" s="821"/>
      <c r="C35" s="821"/>
      <c r="D35" s="822"/>
    </row>
    <row r="36" spans="1:4" ht="12.75">
      <c r="A36" s="64" t="s">
        <v>2888</v>
      </c>
      <c r="B36" s="65" t="s">
        <v>2646</v>
      </c>
      <c r="C36" s="65"/>
      <c r="D36" s="66">
        <v>154</v>
      </c>
    </row>
    <row r="37" spans="1:4" ht="12.75">
      <c r="A37" s="8" t="s">
        <v>2889</v>
      </c>
      <c r="B37" s="5" t="s">
        <v>2647</v>
      </c>
      <c r="C37" s="5"/>
      <c r="D37" s="15">
        <v>168</v>
      </c>
    </row>
    <row r="38" spans="1:4" ht="12.75">
      <c r="A38" s="8" t="s">
        <v>2890</v>
      </c>
      <c r="B38" s="5" t="s">
        <v>2648</v>
      </c>
      <c r="C38" s="5"/>
      <c r="D38" s="15">
        <v>176</v>
      </c>
    </row>
    <row r="39" spans="1:4" ht="12.75">
      <c r="A39" s="8" t="s">
        <v>2891</v>
      </c>
      <c r="B39" s="5" t="s">
        <v>2649</v>
      </c>
      <c r="C39" s="5"/>
      <c r="D39" s="15">
        <v>188</v>
      </c>
    </row>
    <row r="40" spans="1:4" ht="13.5" thickBot="1">
      <c r="A40" s="12" t="s">
        <v>2892</v>
      </c>
      <c r="B40" s="9" t="s">
        <v>2650</v>
      </c>
      <c r="C40" s="9"/>
      <c r="D40" s="16">
        <v>230</v>
      </c>
    </row>
    <row r="41" spans="1:4" ht="13.5" thickBot="1">
      <c r="A41" s="70"/>
      <c r="B41" s="14"/>
      <c r="C41" s="14"/>
      <c r="D41" s="71"/>
    </row>
    <row r="42" spans="1:4" ht="18.75" thickBot="1">
      <c r="A42" s="814" t="s">
        <v>2893</v>
      </c>
      <c r="B42" s="815"/>
      <c r="C42" s="815"/>
      <c r="D42" s="816"/>
    </row>
    <row r="43" spans="1:4" ht="26.25" thickBot="1">
      <c r="A43" s="58" t="s">
        <v>1747</v>
      </c>
      <c r="B43" s="59" t="s">
        <v>1755</v>
      </c>
      <c r="C43" s="59" t="s">
        <v>1749</v>
      </c>
      <c r="D43" s="60" t="s">
        <v>4739</v>
      </c>
    </row>
    <row r="44" spans="1:4" ht="16.5" thickBot="1">
      <c r="A44" s="820" t="s">
        <v>3519</v>
      </c>
      <c r="B44" s="821"/>
      <c r="C44" s="821"/>
      <c r="D44" s="822"/>
    </row>
    <row r="45" spans="1:4" ht="12.75">
      <c r="A45" s="64" t="s">
        <v>2894</v>
      </c>
      <c r="B45" s="65" t="s">
        <v>2651</v>
      </c>
      <c r="C45" s="65"/>
      <c r="D45" s="66">
        <v>114</v>
      </c>
    </row>
    <row r="46" spans="1:4" ht="12.75">
      <c r="A46" s="8" t="s">
        <v>2895</v>
      </c>
      <c r="B46" s="5" t="s">
        <v>2652</v>
      </c>
      <c r="C46" s="5"/>
      <c r="D46" s="15">
        <v>128</v>
      </c>
    </row>
    <row r="47" spans="1:4" ht="12.75">
      <c r="A47" s="8" t="s">
        <v>2896</v>
      </c>
      <c r="B47" s="5" t="s">
        <v>2653</v>
      </c>
      <c r="C47" s="5"/>
      <c r="D47" s="15">
        <v>160</v>
      </c>
    </row>
    <row r="48" spans="1:4" ht="12.75">
      <c r="A48" s="8" t="s">
        <v>2897</v>
      </c>
      <c r="B48" s="5" t="s">
        <v>477</v>
      </c>
      <c r="C48" s="5"/>
      <c r="D48" s="15">
        <v>198</v>
      </c>
    </row>
    <row r="49" spans="1:4" ht="12.75">
      <c r="A49" s="8" t="s">
        <v>2898</v>
      </c>
      <c r="B49" s="5" t="s">
        <v>479</v>
      </c>
      <c r="C49" s="5"/>
      <c r="D49" s="15">
        <v>254</v>
      </c>
    </row>
    <row r="50" spans="1:4" ht="13.5" thickBot="1">
      <c r="A50" s="67" t="s">
        <v>2899</v>
      </c>
      <c r="B50" s="68" t="s">
        <v>478</v>
      </c>
      <c r="C50" s="68"/>
      <c r="D50" s="69">
        <v>310</v>
      </c>
    </row>
    <row r="51" spans="1:4" ht="16.5" thickBot="1">
      <c r="A51" s="820" t="s">
        <v>3533</v>
      </c>
      <c r="B51" s="821"/>
      <c r="C51" s="821"/>
      <c r="D51" s="822"/>
    </row>
    <row r="52" spans="1:4" ht="12.75">
      <c r="A52" s="64" t="s">
        <v>2900</v>
      </c>
      <c r="B52" s="65" t="s">
        <v>480</v>
      </c>
      <c r="C52" s="65"/>
      <c r="D52" s="66">
        <v>74</v>
      </c>
    </row>
    <row r="53" spans="1:4" ht="12.75">
      <c r="A53" s="8" t="s">
        <v>2901</v>
      </c>
      <c r="B53" s="5" t="s">
        <v>481</v>
      </c>
      <c r="C53" s="5"/>
      <c r="D53" s="15">
        <v>92</v>
      </c>
    </row>
    <row r="54" spans="1:4" ht="12.75">
      <c r="A54" s="8" t="s">
        <v>2902</v>
      </c>
      <c r="B54" s="5" t="s">
        <v>482</v>
      </c>
      <c r="C54" s="5"/>
      <c r="D54" s="15">
        <v>104</v>
      </c>
    </row>
    <row r="55" spans="1:4" ht="12.75">
      <c r="A55" s="8" t="s">
        <v>2903</v>
      </c>
      <c r="B55" s="5" t="s">
        <v>483</v>
      </c>
      <c r="C55" s="5"/>
      <c r="D55" s="15">
        <v>132</v>
      </c>
    </row>
    <row r="56" spans="1:4" ht="12.75">
      <c r="A56" s="8" t="s">
        <v>2904</v>
      </c>
      <c r="B56" s="5" t="s">
        <v>484</v>
      </c>
      <c r="C56" s="5"/>
      <c r="D56" s="15">
        <v>152</v>
      </c>
    </row>
    <row r="57" spans="1:4" ht="12.75">
      <c r="A57" s="8" t="s">
        <v>2905</v>
      </c>
      <c r="B57" s="5" t="s">
        <v>3171</v>
      </c>
      <c r="C57" s="5"/>
      <c r="D57" s="15">
        <v>164</v>
      </c>
    </row>
    <row r="58" spans="1:4" ht="12.75">
      <c r="A58" s="8" t="s">
        <v>2906</v>
      </c>
      <c r="B58" s="5" t="s">
        <v>3172</v>
      </c>
      <c r="C58" s="5"/>
      <c r="D58" s="15">
        <v>200</v>
      </c>
    </row>
    <row r="59" spans="1:4" ht="13.5" thickBot="1">
      <c r="A59" s="12" t="s">
        <v>2907</v>
      </c>
      <c r="B59" s="9" t="s">
        <v>2630</v>
      </c>
      <c r="C59" s="9"/>
      <c r="D59" s="16">
        <v>226</v>
      </c>
    </row>
    <row r="60" spans="1:4" ht="18.75" thickBot="1">
      <c r="A60" s="814" t="s">
        <v>2908</v>
      </c>
      <c r="B60" s="815"/>
      <c r="C60" s="815"/>
      <c r="D60" s="816"/>
    </row>
    <row r="61" spans="1:4" ht="26.25" thickBot="1">
      <c r="A61" s="58" t="s">
        <v>1747</v>
      </c>
      <c r="B61" s="59" t="s">
        <v>1755</v>
      </c>
      <c r="C61" s="59" t="s">
        <v>1749</v>
      </c>
      <c r="D61" s="60" t="s">
        <v>4739</v>
      </c>
    </row>
    <row r="62" spans="1:4" ht="12.75">
      <c r="A62" s="8" t="s">
        <v>2909</v>
      </c>
      <c r="B62" s="5" t="s">
        <v>2925</v>
      </c>
      <c r="C62" s="5"/>
      <c r="D62" s="15">
        <v>2.5</v>
      </c>
    </row>
    <row r="63" spans="1:4" ht="12.75">
      <c r="A63" s="8" t="s">
        <v>2910</v>
      </c>
      <c r="B63" s="5" t="s">
        <v>2925</v>
      </c>
      <c r="C63" s="5"/>
      <c r="D63" s="15">
        <v>2.5</v>
      </c>
    </row>
    <row r="64" spans="1:4" ht="12.75">
      <c r="A64" s="8" t="s">
        <v>2911</v>
      </c>
      <c r="B64" s="5" t="s">
        <v>2925</v>
      </c>
      <c r="C64" s="5"/>
      <c r="D64" s="15">
        <v>2.5</v>
      </c>
    </row>
    <row r="65" spans="1:4" ht="12.75">
      <c r="A65" s="8" t="s">
        <v>2912</v>
      </c>
      <c r="B65" s="5" t="s">
        <v>2925</v>
      </c>
      <c r="C65" s="5"/>
      <c r="D65" s="15">
        <v>2.5</v>
      </c>
    </row>
    <row r="66" spans="1:4" ht="12.75">
      <c r="A66" s="8" t="s">
        <v>2913</v>
      </c>
      <c r="B66" s="5" t="s">
        <v>2925</v>
      </c>
      <c r="C66" s="5"/>
      <c r="D66" s="15">
        <v>2.5</v>
      </c>
    </row>
    <row r="67" spans="1:4" ht="12.75">
      <c r="A67" s="8" t="s">
        <v>2914</v>
      </c>
      <c r="B67" s="5" t="s">
        <v>2925</v>
      </c>
      <c r="C67" s="5"/>
      <c r="D67" s="15">
        <v>2.5</v>
      </c>
    </row>
    <row r="68" spans="1:4" ht="12.75">
      <c r="A68" s="8" t="s">
        <v>2915</v>
      </c>
      <c r="B68" s="5" t="s">
        <v>2925</v>
      </c>
      <c r="C68" s="5"/>
      <c r="D68" s="15">
        <v>2.5</v>
      </c>
    </row>
    <row r="69" spans="1:4" ht="12.75">
      <c r="A69" s="8" t="s">
        <v>2916</v>
      </c>
      <c r="B69" s="5" t="s">
        <v>2925</v>
      </c>
      <c r="C69" s="5"/>
      <c r="D69" s="15">
        <v>2.5</v>
      </c>
    </row>
    <row r="70" spans="1:4" ht="12.75">
      <c r="A70" s="8" t="s">
        <v>2917</v>
      </c>
      <c r="B70" s="5" t="s">
        <v>2925</v>
      </c>
      <c r="C70" s="5"/>
      <c r="D70" s="15">
        <v>2.5</v>
      </c>
    </row>
    <row r="71" spans="1:4" ht="12.75">
      <c r="A71" s="8" t="s">
        <v>2918</v>
      </c>
      <c r="B71" s="5" t="s">
        <v>2925</v>
      </c>
      <c r="C71" s="5"/>
      <c r="D71" s="15">
        <v>2.5</v>
      </c>
    </row>
    <row r="72" spans="1:4" ht="12.75">
      <c r="A72" s="8" t="s">
        <v>2919</v>
      </c>
      <c r="B72" s="5" t="s">
        <v>2925</v>
      </c>
      <c r="C72" s="5"/>
      <c r="D72" s="15">
        <v>2.5</v>
      </c>
    </row>
    <row r="73" spans="1:4" ht="12.75">
      <c r="A73" s="8" t="s">
        <v>2920</v>
      </c>
      <c r="B73" s="5" t="s">
        <v>2925</v>
      </c>
      <c r="C73" s="5"/>
      <c r="D73" s="15">
        <v>2.5</v>
      </c>
    </row>
    <row r="74" spans="1:4" ht="12.75">
      <c r="A74" s="8" t="s">
        <v>2921</v>
      </c>
      <c r="B74" s="5" t="s">
        <v>2925</v>
      </c>
      <c r="C74" s="5"/>
      <c r="D74" s="15">
        <v>2.5</v>
      </c>
    </row>
    <row r="75" spans="1:4" ht="12.75">
      <c r="A75" s="8" t="s">
        <v>2922</v>
      </c>
      <c r="B75" s="5" t="s">
        <v>2925</v>
      </c>
      <c r="C75" s="5"/>
      <c r="D75" s="15">
        <v>2.5</v>
      </c>
    </row>
    <row r="76" spans="1:4" ht="12.75">
      <c r="A76" s="8" t="s">
        <v>2923</v>
      </c>
      <c r="B76" s="5" t="s">
        <v>2925</v>
      </c>
      <c r="C76" s="5"/>
      <c r="D76" s="15">
        <v>2.5</v>
      </c>
    </row>
    <row r="77" spans="1:4" ht="13.5" thickBot="1">
      <c r="A77" s="67" t="s">
        <v>2924</v>
      </c>
      <c r="B77" s="68" t="s">
        <v>2925</v>
      </c>
      <c r="C77" s="68"/>
      <c r="D77" s="69">
        <v>2.5</v>
      </c>
    </row>
    <row r="78" spans="1:4" ht="16.5" thickBot="1">
      <c r="A78" s="823" t="s">
        <v>2926</v>
      </c>
      <c r="B78" s="824"/>
      <c r="C78" s="824"/>
      <c r="D78" s="825"/>
    </row>
    <row r="79" spans="1:4" ht="12.75">
      <c r="A79" s="64" t="s">
        <v>2927</v>
      </c>
      <c r="B79" s="65" t="s">
        <v>3658</v>
      </c>
      <c r="C79" s="65"/>
      <c r="D79" s="66">
        <v>11</v>
      </c>
    </row>
    <row r="80" spans="1:4" ht="12.75">
      <c r="A80" s="8" t="s">
        <v>2928</v>
      </c>
      <c r="B80" s="5" t="s">
        <v>3659</v>
      </c>
      <c r="C80" s="5"/>
      <c r="D80" s="15">
        <v>13</v>
      </c>
    </row>
    <row r="81" spans="1:4" ht="12.75">
      <c r="A81" s="8" t="s">
        <v>2929</v>
      </c>
      <c r="B81" s="5" t="s">
        <v>3660</v>
      </c>
      <c r="C81" s="5"/>
      <c r="D81" s="15">
        <v>15</v>
      </c>
    </row>
    <row r="82" spans="1:4" ht="12.75">
      <c r="A82" s="8" t="s">
        <v>1433</v>
      </c>
      <c r="B82" s="5" t="s">
        <v>3661</v>
      </c>
      <c r="C82" s="68"/>
      <c r="D82" s="69">
        <v>17</v>
      </c>
    </row>
    <row r="83" spans="1:4" ht="26.25" thickBot="1">
      <c r="A83" s="12" t="s">
        <v>2930</v>
      </c>
      <c r="B83" s="13" t="s">
        <v>1310</v>
      </c>
      <c r="C83" s="9"/>
      <c r="D83" s="16">
        <v>13</v>
      </c>
    </row>
    <row r="84" spans="1:4" ht="13.5" thickBot="1">
      <c r="A84" s="70"/>
      <c r="B84" s="14"/>
      <c r="C84" s="14"/>
      <c r="D84" s="71"/>
    </row>
    <row r="85" spans="1:4" ht="18.75" thickBot="1">
      <c r="A85" s="826" t="s">
        <v>2931</v>
      </c>
      <c r="B85" s="827"/>
      <c r="C85" s="827"/>
      <c r="D85" s="828"/>
    </row>
    <row r="86" spans="1:4" ht="13.5" thickBot="1">
      <c r="A86" s="829" t="s">
        <v>1747</v>
      </c>
      <c r="B86" s="830"/>
      <c r="C86" s="839" t="s">
        <v>1748</v>
      </c>
      <c r="D86" s="840"/>
    </row>
    <row r="87" spans="1:4" ht="13.5" customHeight="1">
      <c r="A87" s="831" t="s">
        <v>5719</v>
      </c>
      <c r="B87" s="832"/>
      <c r="C87" s="843">
        <v>4840</v>
      </c>
      <c r="D87" s="844"/>
    </row>
    <row r="88" spans="1:4" ht="13.5" customHeight="1">
      <c r="A88" s="833" t="s">
        <v>5720</v>
      </c>
      <c r="B88" s="834"/>
      <c r="C88" s="835">
        <v>5084</v>
      </c>
      <c r="D88" s="836"/>
    </row>
    <row r="89" spans="1:4" ht="13.5" customHeight="1">
      <c r="A89" s="833" t="s">
        <v>5721</v>
      </c>
      <c r="B89" s="834"/>
      <c r="C89" s="835">
        <v>6396</v>
      </c>
      <c r="D89" s="836"/>
    </row>
    <row r="90" spans="1:4" ht="13.5" customHeight="1">
      <c r="A90" s="833" t="s">
        <v>5722</v>
      </c>
      <c r="B90" s="834"/>
      <c r="C90" s="835">
        <v>7136</v>
      </c>
      <c r="D90" s="836"/>
    </row>
    <row r="91" spans="1:4" ht="13.5" customHeight="1">
      <c r="A91" s="833" t="s">
        <v>5723</v>
      </c>
      <c r="B91" s="834"/>
      <c r="C91" s="835">
        <v>7464</v>
      </c>
      <c r="D91" s="836"/>
    </row>
    <row r="92" spans="1:4" ht="13.5" customHeight="1">
      <c r="A92" s="833" t="s">
        <v>5724</v>
      </c>
      <c r="B92" s="834"/>
      <c r="C92" s="835">
        <v>8200</v>
      </c>
      <c r="D92" s="836"/>
    </row>
    <row r="93" spans="1:4" ht="13.5" customHeight="1">
      <c r="A93" s="833" t="s">
        <v>5725</v>
      </c>
      <c r="B93" s="834"/>
      <c r="C93" s="835">
        <v>8936</v>
      </c>
      <c r="D93" s="836"/>
    </row>
    <row r="94" spans="1:4" ht="13.5" customHeight="1">
      <c r="A94" s="833" t="s">
        <v>5726</v>
      </c>
      <c r="B94" s="834"/>
      <c r="C94" s="835">
        <v>9430</v>
      </c>
      <c r="D94" s="836"/>
    </row>
    <row r="95" spans="1:4" ht="13.5" customHeight="1">
      <c r="A95" s="833" t="s">
        <v>5727</v>
      </c>
      <c r="B95" s="834"/>
      <c r="C95" s="835">
        <v>11480</v>
      </c>
      <c r="D95" s="836"/>
    </row>
    <row r="96" spans="1:4" ht="13.5" customHeight="1">
      <c r="A96" s="833" t="s">
        <v>5728</v>
      </c>
      <c r="B96" s="834"/>
      <c r="C96" s="835">
        <v>12464</v>
      </c>
      <c r="D96" s="836"/>
    </row>
    <row r="97" spans="1:4" ht="13.5" customHeight="1">
      <c r="A97" s="833" t="s">
        <v>5729</v>
      </c>
      <c r="B97" s="834"/>
      <c r="C97" s="835">
        <v>14760</v>
      </c>
      <c r="D97" s="836"/>
    </row>
    <row r="98" spans="1:4" ht="13.5" customHeight="1">
      <c r="A98" s="833" t="s">
        <v>5730</v>
      </c>
      <c r="B98" s="834"/>
      <c r="C98" s="835">
        <v>15988</v>
      </c>
      <c r="D98" s="836"/>
    </row>
    <row r="99" spans="1:4" ht="13.5" customHeight="1" thickBot="1">
      <c r="A99" s="837" t="s">
        <v>5731</v>
      </c>
      <c r="B99" s="838"/>
      <c r="C99" s="841">
        <v>19680</v>
      </c>
      <c r="D99" s="842"/>
    </row>
  </sheetData>
  <sheetProtection/>
  <mergeCells count="40">
    <mergeCell ref="C86:D86"/>
    <mergeCell ref="C99:D99"/>
    <mergeCell ref="C98:D98"/>
    <mergeCell ref="C97:D97"/>
    <mergeCell ref="C96:D96"/>
    <mergeCell ref="C95:D95"/>
    <mergeCell ref="C90:D90"/>
    <mergeCell ref="C89:D89"/>
    <mergeCell ref="C88:D88"/>
    <mergeCell ref="C87:D87"/>
    <mergeCell ref="A99:B99"/>
    <mergeCell ref="A98:B98"/>
    <mergeCell ref="A97:B97"/>
    <mergeCell ref="A96:B96"/>
    <mergeCell ref="C94:D94"/>
    <mergeCell ref="C93:D93"/>
    <mergeCell ref="C92:D92"/>
    <mergeCell ref="C91:D91"/>
    <mergeCell ref="A90:B90"/>
    <mergeCell ref="A91:B91"/>
    <mergeCell ref="A92:B92"/>
    <mergeCell ref="A95:B95"/>
    <mergeCell ref="A94:B94"/>
    <mergeCell ref="A93:B93"/>
    <mergeCell ref="A86:B86"/>
    <mergeCell ref="A87:B87"/>
    <mergeCell ref="A88:B88"/>
    <mergeCell ref="A89:B89"/>
    <mergeCell ref="A78:D78"/>
    <mergeCell ref="A85:D85"/>
    <mergeCell ref="A35:D35"/>
    <mergeCell ref="A42:D42"/>
    <mergeCell ref="A44:D44"/>
    <mergeCell ref="A51:D51"/>
    <mergeCell ref="A1:D1"/>
    <mergeCell ref="A60:D60"/>
    <mergeCell ref="A2:D2"/>
    <mergeCell ref="A4:D4"/>
    <mergeCell ref="A18:D18"/>
    <mergeCell ref="A33:D33"/>
  </mergeCells>
  <printOptions/>
  <pageMargins left="0.75" right="0.75" top="0.32" bottom="0.37" header="0.34" footer="0.5"/>
  <pageSetup fitToHeight="5" horizontalDpi="200" verticalDpi="200" orientation="portrait" paperSize="9" scale="93" r:id="rId1"/>
  <rowBreaks count="1" manualBreakCount="1">
    <brk id="5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157"/>
  <sheetViews>
    <sheetView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12.00390625" style="49" customWidth="1"/>
    <col min="2" max="2" width="48.875" style="49" customWidth="1"/>
    <col min="3" max="3" width="6.75390625" style="49" customWidth="1"/>
    <col min="4" max="4" width="11.875" style="72" customWidth="1"/>
  </cols>
  <sheetData>
    <row r="1" spans="1:4" ht="25.5" customHeight="1" thickBot="1">
      <c r="A1" s="845" t="s">
        <v>5565</v>
      </c>
      <c r="B1" s="846"/>
      <c r="C1" s="846"/>
      <c r="D1" s="847"/>
    </row>
    <row r="2" spans="1:4" s="73" customFormat="1" ht="26.25" thickBot="1">
      <c r="A2" s="83" t="s">
        <v>1747</v>
      </c>
      <c r="B2" s="84" t="s">
        <v>1755</v>
      </c>
      <c r="C2" s="84" t="s">
        <v>4784</v>
      </c>
      <c r="D2" s="85" t="s">
        <v>4785</v>
      </c>
    </row>
    <row r="3" spans="1:4" ht="12.75" customHeight="1">
      <c r="A3" s="80"/>
      <c r="B3" s="81" t="s">
        <v>5565</v>
      </c>
      <c r="C3" s="82"/>
      <c r="D3" s="79"/>
    </row>
    <row r="4" spans="1:4" ht="12.75" customHeight="1">
      <c r="A4" s="76"/>
      <c r="B4" s="74" t="s">
        <v>3723</v>
      </c>
      <c r="C4" s="4"/>
      <c r="D4" s="75"/>
    </row>
    <row r="5" spans="1:4" ht="12.75" customHeight="1">
      <c r="A5" s="76" t="s">
        <v>3724</v>
      </c>
      <c r="B5" s="4" t="s">
        <v>3725</v>
      </c>
      <c r="C5" s="4" t="s">
        <v>1753</v>
      </c>
      <c r="D5" s="75">
        <v>1.86</v>
      </c>
    </row>
    <row r="6" spans="1:4" ht="12.75" customHeight="1">
      <c r="A6" s="76" t="s">
        <v>3726</v>
      </c>
      <c r="B6" s="4" t="s">
        <v>5710</v>
      </c>
      <c r="C6" s="4" t="s">
        <v>1753</v>
      </c>
      <c r="D6" s="75">
        <v>1.392</v>
      </c>
    </row>
    <row r="7" spans="1:4" ht="12.75" customHeight="1">
      <c r="A7" s="76" t="s">
        <v>5711</v>
      </c>
      <c r="B7" s="4" t="s">
        <v>5712</v>
      </c>
      <c r="C7" s="4" t="s">
        <v>1753</v>
      </c>
      <c r="D7" s="75">
        <v>1.452</v>
      </c>
    </row>
    <row r="8" spans="1:4" ht="12.75" customHeight="1">
      <c r="A8" s="76"/>
      <c r="B8" s="4" t="s">
        <v>5382</v>
      </c>
      <c r="C8" s="4" t="s">
        <v>1753</v>
      </c>
      <c r="D8" s="75">
        <v>1.608</v>
      </c>
    </row>
    <row r="9" spans="1:4" ht="12.75" customHeight="1">
      <c r="A9" s="76" t="s">
        <v>5383</v>
      </c>
      <c r="B9" s="4" t="s">
        <v>5384</v>
      </c>
      <c r="C9" s="4" t="s">
        <v>1753</v>
      </c>
      <c r="D9" s="75">
        <v>1.704</v>
      </c>
    </row>
    <row r="10" spans="1:4" ht="12.75" customHeight="1">
      <c r="A10" s="76" t="s">
        <v>5385</v>
      </c>
      <c r="B10" s="4" t="s">
        <v>5386</v>
      </c>
      <c r="C10" s="4" t="s">
        <v>1753</v>
      </c>
      <c r="D10" s="75">
        <v>1.044</v>
      </c>
    </row>
    <row r="11" spans="1:4" ht="12.75" customHeight="1">
      <c r="A11" s="76" t="s">
        <v>5387</v>
      </c>
      <c r="B11" s="4" t="s">
        <v>5388</v>
      </c>
      <c r="C11" s="4" t="s">
        <v>1753</v>
      </c>
      <c r="D11" s="75">
        <v>1.068</v>
      </c>
    </row>
    <row r="12" spans="1:4" ht="12.75" customHeight="1">
      <c r="A12" s="76" t="s">
        <v>5383</v>
      </c>
      <c r="B12" s="4" t="s">
        <v>5389</v>
      </c>
      <c r="C12" s="4" t="s">
        <v>1753</v>
      </c>
      <c r="D12" s="75">
        <v>1.248</v>
      </c>
    </row>
    <row r="13" spans="1:4" ht="12.75" customHeight="1">
      <c r="A13" s="76" t="s">
        <v>5383</v>
      </c>
      <c r="B13" s="4" t="s">
        <v>5390</v>
      </c>
      <c r="C13" s="4" t="s">
        <v>1753</v>
      </c>
      <c r="D13" s="75">
        <v>1.332</v>
      </c>
    </row>
    <row r="14" spans="1:4" ht="12.75" customHeight="1">
      <c r="A14" s="76" t="s">
        <v>5391</v>
      </c>
      <c r="B14" s="4" t="s">
        <v>5392</v>
      </c>
      <c r="C14" s="4" t="s">
        <v>1753</v>
      </c>
      <c r="D14" s="75">
        <v>0.48</v>
      </c>
    </row>
    <row r="15" spans="1:4" ht="12.75" customHeight="1">
      <c r="A15" s="76" t="s">
        <v>5393</v>
      </c>
      <c r="B15" s="4" t="s">
        <v>5394</v>
      </c>
      <c r="C15" s="4" t="s">
        <v>1753</v>
      </c>
      <c r="D15" s="75">
        <v>0.612</v>
      </c>
    </row>
    <row r="16" spans="1:4" ht="12.75" customHeight="1">
      <c r="A16" s="76"/>
      <c r="B16" s="4" t="s">
        <v>5395</v>
      </c>
      <c r="C16" s="4" t="s">
        <v>1753</v>
      </c>
      <c r="D16" s="75">
        <v>0.888</v>
      </c>
    </row>
    <row r="17" spans="1:4" ht="12.75" customHeight="1">
      <c r="A17" s="76" t="s">
        <v>5383</v>
      </c>
      <c r="B17" s="4" t="s">
        <v>5396</v>
      </c>
      <c r="C17" s="4" t="s">
        <v>1753</v>
      </c>
      <c r="D17" s="75">
        <v>0.936</v>
      </c>
    </row>
    <row r="18" spans="1:4" ht="12.75" customHeight="1">
      <c r="A18" s="76" t="s">
        <v>5397</v>
      </c>
      <c r="B18" s="4" t="s">
        <v>5398</v>
      </c>
      <c r="C18" s="4" t="s">
        <v>1753</v>
      </c>
      <c r="D18" s="75">
        <v>6.9239999999999995</v>
      </c>
    </row>
    <row r="19" spans="1:4" ht="12.75" customHeight="1">
      <c r="A19" s="76" t="s">
        <v>5399</v>
      </c>
      <c r="B19" s="4" t="s">
        <v>5400</v>
      </c>
      <c r="C19" s="4" t="s">
        <v>1753</v>
      </c>
      <c r="D19" s="75">
        <v>7.17696</v>
      </c>
    </row>
    <row r="20" spans="1:4" ht="12.75" customHeight="1">
      <c r="A20" s="76" t="s">
        <v>5401</v>
      </c>
      <c r="B20" s="4" t="s">
        <v>5402</v>
      </c>
      <c r="C20" s="4" t="s">
        <v>1753</v>
      </c>
      <c r="D20" s="75">
        <v>4.0680000000000005</v>
      </c>
    </row>
    <row r="21" spans="1:4" ht="12.75" customHeight="1">
      <c r="A21" s="76" t="s">
        <v>5403</v>
      </c>
      <c r="B21" s="4" t="s">
        <v>5404</v>
      </c>
      <c r="C21" s="4" t="s">
        <v>1753</v>
      </c>
      <c r="D21" s="75">
        <v>6.6</v>
      </c>
    </row>
    <row r="22" spans="1:4" ht="12.75" customHeight="1">
      <c r="A22" s="76" t="s">
        <v>5405</v>
      </c>
      <c r="B22" s="4" t="s">
        <v>5406</v>
      </c>
      <c r="C22" s="4" t="s">
        <v>1753</v>
      </c>
      <c r="D22" s="75">
        <v>15.408</v>
      </c>
    </row>
    <row r="23" spans="1:4" ht="12.75" customHeight="1">
      <c r="A23" s="76" t="s">
        <v>5407</v>
      </c>
      <c r="B23" s="4" t="s">
        <v>5408</v>
      </c>
      <c r="C23" s="4" t="s">
        <v>1753</v>
      </c>
      <c r="D23" s="75">
        <v>16.716</v>
      </c>
    </row>
    <row r="24" spans="1:4" ht="12.75" customHeight="1">
      <c r="A24" s="76" t="s">
        <v>5409</v>
      </c>
      <c r="B24" s="4" t="s">
        <v>5410</v>
      </c>
      <c r="C24" s="4" t="s">
        <v>1753</v>
      </c>
      <c r="D24" s="75">
        <v>25.86</v>
      </c>
    </row>
    <row r="25" spans="1:4" ht="12.75" customHeight="1">
      <c r="A25" s="76"/>
      <c r="B25" s="4" t="s">
        <v>5411</v>
      </c>
      <c r="C25" s="4" t="s">
        <v>1753</v>
      </c>
      <c r="D25" s="75">
        <v>0.74928</v>
      </c>
    </row>
    <row r="26" spans="1:4" ht="6" customHeight="1">
      <c r="A26" s="76"/>
      <c r="B26" s="4"/>
      <c r="C26" s="4"/>
      <c r="D26" s="75"/>
    </row>
    <row r="27" spans="1:4" ht="12.75" customHeight="1">
      <c r="A27" s="76"/>
      <c r="B27" s="74" t="s">
        <v>5412</v>
      </c>
      <c r="C27" s="4"/>
      <c r="D27" s="75"/>
    </row>
    <row r="28" spans="1:4" ht="12.75" customHeight="1">
      <c r="A28" s="76" t="s">
        <v>5413</v>
      </c>
      <c r="B28" s="4" t="s">
        <v>4786</v>
      </c>
      <c r="C28" s="4" t="s">
        <v>1753</v>
      </c>
      <c r="D28" s="75">
        <v>2.016</v>
      </c>
    </row>
    <row r="29" spans="1:4" ht="12.75" customHeight="1">
      <c r="A29" s="76" t="s">
        <v>5414</v>
      </c>
      <c r="B29" s="4" t="s">
        <v>4787</v>
      </c>
      <c r="C29" s="4" t="s">
        <v>1753</v>
      </c>
      <c r="D29" s="75">
        <v>2.304</v>
      </c>
    </row>
    <row r="30" spans="1:4" ht="12.75" customHeight="1">
      <c r="A30" s="76" t="s">
        <v>5416</v>
      </c>
      <c r="B30" s="4" t="s">
        <v>4788</v>
      </c>
      <c r="C30" s="4" t="s">
        <v>1753</v>
      </c>
      <c r="D30" s="75">
        <v>3.984</v>
      </c>
    </row>
    <row r="31" spans="1:4" ht="12.75" customHeight="1">
      <c r="A31" s="76" t="s">
        <v>5415</v>
      </c>
      <c r="B31" s="4" t="s">
        <v>4789</v>
      </c>
      <c r="C31" s="4" t="s">
        <v>1753</v>
      </c>
      <c r="D31" s="75">
        <v>5.148</v>
      </c>
    </row>
    <row r="32" spans="1:4" ht="12.75" customHeight="1">
      <c r="A32" s="76" t="s">
        <v>4790</v>
      </c>
      <c r="B32" s="4" t="s">
        <v>4791</v>
      </c>
      <c r="C32" s="4" t="s">
        <v>1753</v>
      </c>
      <c r="D32" s="75">
        <v>7.68</v>
      </c>
    </row>
    <row r="33" spans="1:4" ht="6.75" customHeight="1">
      <c r="A33" s="76"/>
      <c r="B33" s="4"/>
      <c r="C33" s="4"/>
      <c r="D33" s="75"/>
    </row>
    <row r="34" spans="1:4" ht="15">
      <c r="A34" s="76"/>
      <c r="B34" s="86" t="s">
        <v>5417</v>
      </c>
      <c r="C34" s="4"/>
      <c r="D34" s="75"/>
    </row>
    <row r="35" spans="1:4" ht="12.75">
      <c r="A35" s="76"/>
      <c r="B35" s="74" t="s">
        <v>5418</v>
      </c>
      <c r="C35" s="4"/>
      <c r="D35" s="75"/>
    </row>
    <row r="36" spans="1:4" ht="12.75">
      <c r="A36" s="76" t="s">
        <v>5419</v>
      </c>
      <c r="B36" s="4" t="s">
        <v>5420</v>
      </c>
      <c r="C36" s="4" t="s">
        <v>1753</v>
      </c>
      <c r="D36" s="75">
        <v>0.54</v>
      </c>
    </row>
    <row r="37" spans="1:4" ht="12.75">
      <c r="A37" s="76" t="s">
        <v>5421</v>
      </c>
      <c r="B37" s="4" t="s">
        <v>5422</v>
      </c>
      <c r="C37" s="4" t="s">
        <v>1753</v>
      </c>
      <c r="D37" s="75">
        <v>0.612</v>
      </c>
    </row>
    <row r="38" spans="1:4" ht="25.5">
      <c r="A38" s="76" t="s">
        <v>5423</v>
      </c>
      <c r="B38" s="4" t="s">
        <v>5424</v>
      </c>
      <c r="C38" s="4" t="s">
        <v>5691</v>
      </c>
      <c r="D38" s="75">
        <v>3.12</v>
      </c>
    </row>
    <row r="39" spans="1:4" ht="25.5">
      <c r="A39" s="76" t="s">
        <v>5425</v>
      </c>
      <c r="B39" s="4" t="s">
        <v>5426</v>
      </c>
      <c r="C39" s="4" t="s">
        <v>5691</v>
      </c>
      <c r="D39" s="75">
        <v>4.42896</v>
      </c>
    </row>
    <row r="40" spans="1:4" ht="25.5">
      <c r="A40" s="76" t="s">
        <v>5427</v>
      </c>
      <c r="B40" s="4" t="s">
        <v>5428</v>
      </c>
      <c r="C40" s="4" t="s">
        <v>5691</v>
      </c>
      <c r="D40" s="75">
        <v>138.024</v>
      </c>
    </row>
    <row r="41" spans="1:4" ht="25.5">
      <c r="A41" s="76" t="s">
        <v>5429</v>
      </c>
      <c r="B41" s="4" t="s">
        <v>5430</v>
      </c>
      <c r="C41" s="4" t="s">
        <v>5691</v>
      </c>
      <c r="D41" s="75">
        <v>4.524</v>
      </c>
    </row>
    <row r="42" spans="1:4" ht="5.25" customHeight="1">
      <c r="A42" s="76"/>
      <c r="B42" s="4"/>
      <c r="C42" s="4"/>
      <c r="D42" s="75"/>
    </row>
    <row r="43" spans="1:4" ht="12.75">
      <c r="A43" s="76"/>
      <c r="B43" s="74" t="s">
        <v>5431</v>
      </c>
      <c r="C43" s="4"/>
      <c r="D43" s="75"/>
    </row>
    <row r="44" spans="1:4" ht="12.75">
      <c r="A44" s="76" t="s">
        <v>5385</v>
      </c>
      <c r="B44" s="4" t="s">
        <v>5432</v>
      </c>
      <c r="C44" s="4" t="s">
        <v>1753</v>
      </c>
      <c r="D44" s="75">
        <v>1.068</v>
      </c>
    </row>
    <row r="45" spans="1:4" ht="12.75">
      <c r="A45" s="76" t="s">
        <v>5387</v>
      </c>
      <c r="B45" s="4" t="s">
        <v>5433</v>
      </c>
      <c r="C45" s="4" t="s">
        <v>1753</v>
      </c>
      <c r="D45" s="75">
        <v>1.116</v>
      </c>
    </row>
    <row r="46" spans="1:4" ht="25.5">
      <c r="A46" s="76" t="s">
        <v>5434</v>
      </c>
      <c r="B46" s="4" t="s">
        <v>1416</v>
      </c>
      <c r="C46" s="4" t="s">
        <v>5691</v>
      </c>
      <c r="D46" s="75">
        <v>4.44</v>
      </c>
    </row>
    <row r="47" spans="1:4" ht="25.5">
      <c r="A47" s="76" t="s">
        <v>1417</v>
      </c>
      <c r="B47" s="4" t="s">
        <v>1418</v>
      </c>
      <c r="C47" s="4" t="s">
        <v>5691</v>
      </c>
      <c r="D47" s="75">
        <v>5.808</v>
      </c>
    </row>
    <row r="48" spans="1:4" ht="25.5">
      <c r="A48" s="76" t="s">
        <v>1419</v>
      </c>
      <c r="B48" s="4" t="s">
        <v>1420</v>
      </c>
      <c r="C48" s="4" t="s">
        <v>5691</v>
      </c>
      <c r="D48" s="75">
        <v>6.552</v>
      </c>
    </row>
    <row r="49" spans="1:4" ht="12.75">
      <c r="A49" s="76"/>
      <c r="B49" s="74" t="s">
        <v>1421</v>
      </c>
      <c r="C49" s="4"/>
      <c r="D49" s="75"/>
    </row>
    <row r="50" spans="1:4" ht="12.75">
      <c r="A50" s="76" t="s">
        <v>1422</v>
      </c>
      <c r="B50" s="4" t="s">
        <v>1423</v>
      </c>
      <c r="C50" s="4" t="s">
        <v>1753</v>
      </c>
      <c r="D50" s="75">
        <v>0.612</v>
      </c>
    </row>
    <row r="51" spans="1:4" ht="12.75">
      <c r="A51" s="76" t="s">
        <v>1424</v>
      </c>
      <c r="B51" s="4" t="s">
        <v>1425</v>
      </c>
      <c r="C51" s="4" t="s">
        <v>1753</v>
      </c>
      <c r="D51" s="75">
        <v>0.672</v>
      </c>
    </row>
    <row r="52" spans="1:4" ht="25.5">
      <c r="A52" s="76" t="s">
        <v>1426</v>
      </c>
      <c r="B52" s="4" t="s">
        <v>1427</v>
      </c>
      <c r="C52" s="4" t="s">
        <v>5691</v>
      </c>
      <c r="D52" s="75">
        <v>3.912</v>
      </c>
    </row>
    <row r="53" spans="1:4" ht="25.5">
      <c r="A53" s="76" t="s">
        <v>1428</v>
      </c>
      <c r="B53" s="4" t="s">
        <v>1429</v>
      </c>
      <c r="C53" s="4" t="s">
        <v>5691</v>
      </c>
      <c r="D53" s="75">
        <v>5.112</v>
      </c>
    </row>
    <row r="54" spans="1:4" ht="25.5">
      <c r="A54" s="76" t="s">
        <v>1430</v>
      </c>
      <c r="B54" s="4" t="s">
        <v>1431</v>
      </c>
      <c r="C54" s="4" t="s">
        <v>5691</v>
      </c>
      <c r="D54" s="75">
        <v>5.928000000000001</v>
      </c>
    </row>
    <row r="55" spans="1:4" ht="25.5">
      <c r="A55" s="76" t="s">
        <v>1432</v>
      </c>
      <c r="B55" s="4" t="s">
        <v>3953</v>
      </c>
      <c r="C55" s="4" t="s">
        <v>5691</v>
      </c>
      <c r="D55" s="75">
        <v>7.9559999999999995</v>
      </c>
    </row>
    <row r="56" spans="1:4" ht="38.25">
      <c r="A56" s="76" t="s">
        <v>3954</v>
      </c>
      <c r="B56" s="4" t="s">
        <v>3955</v>
      </c>
      <c r="C56" s="4" t="s">
        <v>5691</v>
      </c>
      <c r="D56" s="75">
        <v>166.29600000000002</v>
      </c>
    </row>
    <row r="57" spans="1:4" ht="38.25">
      <c r="A57" s="76" t="s">
        <v>3956</v>
      </c>
      <c r="B57" s="4" t="s">
        <v>1168</v>
      </c>
      <c r="C57" s="4" t="s">
        <v>5691</v>
      </c>
      <c r="D57" s="75">
        <v>219.648</v>
      </c>
    </row>
    <row r="58" spans="1:4" ht="25.5">
      <c r="A58" s="76" t="s">
        <v>1169</v>
      </c>
      <c r="B58" s="4" t="s">
        <v>1170</v>
      </c>
      <c r="C58" s="4" t="s">
        <v>5691</v>
      </c>
      <c r="D58" s="75">
        <v>5.892</v>
      </c>
    </row>
    <row r="59" spans="1:4" ht="25.5">
      <c r="A59" s="76" t="s">
        <v>1171</v>
      </c>
      <c r="B59" s="4" t="s">
        <v>4467</v>
      </c>
      <c r="C59" s="4" t="s">
        <v>4468</v>
      </c>
      <c r="D59" s="75">
        <v>10.847999999999999</v>
      </c>
    </row>
    <row r="60" spans="1:4" ht="25.5">
      <c r="A60" s="76" t="s">
        <v>4469</v>
      </c>
      <c r="B60" s="4" t="s">
        <v>4470</v>
      </c>
      <c r="C60" s="4" t="s">
        <v>4468</v>
      </c>
      <c r="D60" s="75">
        <v>14.28</v>
      </c>
    </row>
    <row r="61" spans="1:4" ht="3.75" customHeight="1">
      <c r="A61" s="76"/>
      <c r="B61" s="4"/>
      <c r="C61" s="4" t="s">
        <v>5383</v>
      </c>
      <c r="D61" s="75"/>
    </row>
    <row r="62" spans="1:4" ht="12.75">
      <c r="A62" s="76"/>
      <c r="B62" s="74" t="s">
        <v>4471</v>
      </c>
      <c r="C62" s="4" t="s">
        <v>5383</v>
      </c>
      <c r="D62" s="75"/>
    </row>
    <row r="63" spans="1:4" ht="12.75">
      <c r="A63" s="76" t="s">
        <v>4472</v>
      </c>
      <c r="B63" s="4" t="s">
        <v>4473</v>
      </c>
      <c r="C63" s="4" t="s">
        <v>1753</v>
      </c>
      <c r="D63" s="75">
        <v>1.14</v>
      </c>
    </row>
    <row r="64" spans="1:4" ht="12.75">
      <c r="A64" s="76" t="s">
        <v>4474</v>
      </c>
      <c r="B64" s="4" t="s">
        <v>4475</v>
      </c>
      <c r="C64" s="4" t="s">
        <v>1753</v>
      </c>
      <c r="D64" s="75">
        <v>1.188</v>
      </c>
    </row>
    <row r="65" spans="1:4" ht="25.5">
      <c r="A65" s="76" t="s">
        <v>4476</v>
      </c>
      <c r="B65" s="4" t="s">
        <v>4477</v>
      </c>
      <c r="C65" s="4" t="s">
        <v>5691</v>
      </c>
      <c r="D65" s="75">
        <v>6.2438400000000005</v>
      </c>
    </row>
    <row r="66" spans="1:4" ht="25.5">
      <c r="A66" s="76" t="s">
        <v>4478</v>
      </c>
      <c r="B66" s="4" t="s">
        <v>4479</v>
      </c>
      <c r="C66" s="4" t="s">
        <v>5691</v>
      </c>
      <c r="D66" s="75">
        <v>9.156</v>
      </c>
    </row>
    <row r="67" spans="1:4" ht="38.25">
      <c r="A67" s="76" t="s">
        <v>4480</v>
      </c>
      <c r="B67" s="4" t="s">
        <v>4481</v>
      </c>
      <c r="C67" s="4" t="s">
        <v>5691</v>
      </c>
      <c r="D67" s="75">
        <v>253.56</v>
      </c>
    </row>
    <row r="68" spans="1:4" ht="25.5">
      <c r="A68" s="76" t="s">
        <v>4482</v>
      </c>
      <c r="B68" s="4" t="s">
        <v>4483</v>
      </c>
      <c r="C68" s="4" t="s">
        <v>5691</v>
      </c>
      <c r="D68" s="75">
        <v>205.236</v>
      </c>
    </row>
    <row r="69" spans="1:4" ht="25.5">
      <c r="A69" s="76" t="s">
        <v>4484</v>
      </c>
      <c r="B69" s="4" t="s">
        <v>4485</v>
      </c>
      <c r="C69" s="4" t="s">
        <v>5691</v>
      </c>
      <c r="D69" s="75">
        <v>7.74</v>
      </c>
    </row>
    <row r="70" spans="1:4" ht="25.5">
      <c r="A70" s="76" t="s">
        <v>4486</v>
      </c>
      <c r="B70" s="4" t="s">
        <v>4487</v>
      </c>
      <c r="C70" s="4" t="s">
        <v>4468</v>
      </c>
      <c r="D70" s="75">
        <v>12.269280000000002</v>
      </c>
    </row>
    <row r="71" spans="1:4" ht="25.5">
      <c r="A71" s="76" t="s">
        <v>4488</v>
      </c>
      <c r="B71" s="4" t="s">
        <v>4489</v>
      </c>
      <c r="C71" s="4" t="s">
        <v>4468</v>
      </c>
      <c r="D71" s="75">
        <v>21.695999999999998</v>
      </c>
    </row>
    <row r="72" spans="1:4" ht="5.25" customHeight="1">
      <c r="A72" s="76"/>
      <c r="B72" s="4"/>
      <c r="C72" s="4"/>
      <c r="D72" s="75"/>
    </row>
    <row r="73" spans="1:4" ht="12.75">
      <c r="A73" s="76"/>
      <c r="B73" s="74" t="s">
        <v>4490</v>
      </c>
      <c r="C73" s="4"/>
      <c r="D73" s="75"/>
    </row>
    <row r="74" spans="1:4" ht="12.75">
      <c r="A74" s="76" t="s">
        <v>4491</v>
      </c>
      <c r="B74" s="4" t="s">
        <v>4492</v>
      </c>
      <c r="C74" s="4" t="s">
        <v>1753</v>
      </c>
      <c r="D74" s="75">
        <v>1.056</v>
      </c>
    </row>
    <row r="75" spans="1:4" ht="12.75">
      <c r="A75" s="76" t="s">
        <v>4493</v>
      </c>
      <c r="B75" s="4" t="s">
        <v>4494</v>
      </c>
      <c r="C75" s="4" t="s">
        <v>1753</v>
      </c>
      <c r="D75" s="75">
        <v>1.128</v>
      </c>
    </row>
    <row r="76" spans="1:4" ht="25.5">
      <c r="A76" s="76" t="s">
        <v>4495</v>
      </c>
      <c r="B76" s="4" t="s">
        <v>4496</v>
      </c>
      <c r="C76" s="4" t="s">
        <v>5691</v>
      </c>
      <c r="D76" s="75">
        <v>10.943999999999999</v>
      </c>
    </row>
    <row r="77" spans="1:4" ht="25.5">
      <c r="A77" s="76" t="s">
        <v>4497</v>
      </c>
      <c r="B77" s="4" t="s">
        <v>4498</v>
      </c>
      <c r="C77" s="4" t="s">
        <v>5691</v>
      </c>
      <c r="D77" s="75">
        <v>14.136</v>
      </c>
    </row>
    <row r="78" spans="1:4" ht="25.5">
      <c r="A78" s="76" t="s">
        <v>4499</v>
      </c>
      <c r="B78" s="4" t="s">
        <v>4500</v>
      </c>
      <c r="C78" s="4" t="s">
        <v>5691</v>
      </c>
      <c r="D78" s="75">
        <v>16.968</v>
      </c>
    </row>
    <row r="79" spans="1:4" ht="25.5">
      <c r="A79" s="76" t="s">
        <v>4501</v>
      </c>
      <c r="B79" s="4" t="s">
        <v>4502</v>
      </c>
      <c r="C79" s="4" t="s">
        <v>5691</v>
      </c>
      <c r="D79" s="75">
        <v>23.184</v>
      </c>
    </row>
    <row r="80" spans="1:4" ht="25.5">
      <c r="A80" s="76" t="s">
        <v>4503</v>
      </c>
      <c r="B80" s="4" t="s">
        <v>4504</v>
      </c>
      <c r="C80" s="4" t="s">
        <v>5691</v>
      </c>
      <c r="D80" s="75">
        <v>11.64</v>
      </c>
    </row>
    <row r="81" spans="1:4" ht="12.75">
      <c r="A81" s="76"/>
      <c r="B81" s="74" t="s">
        <v>4505</v>
      </c>
      <c r="C81" s="4"/>
      <c r="D81" s="75"/>
    </row>
    <row r="82" spans="1:4" ht="12.75">
      <c r="A82" s="76" t="s">
        <v>4506</v>
      </c>
      <c r="B82" s="4" t="s">
        <v>4507</v>
      </c>
      <c r="C82" s="4" t="s">
        <v>1753</v>
      </c>
      <c r="D82" s="75">
        <v>1.848</v>
      </c>
    </row>
    <row r="83" spans="1:4" ht="12.75">
      <c r="A83" s="76" t="s">
        <v>4508</v>
      </c>
      <c r="B83" s="4" t="s">
        <v>4509</v>
      </c>
      <c r="C83" s="4" t="s">
        <v>1753</v>
      </c>
      <c r="D83" s="75">
        <v>1.92</v>
      </c>
    </row>
    <row r="84" spans="1:4" ht="25.5">
      <c r="A84" s="76" t="s">
        <v>4510</v>
      </c>
      <c r="B84" s="4" t="s">
        <v>4511</v>
      </c>
      <c r="C84" s="4" t="s">
        <v>5691</v>
      </c>
      <c r="D84" s="75">
        <v>13.284</v>
      </c>
    </row>
    <row r="85" spans="1:4" ht="25.5">
      <c r="A85" s="76" t="s">
        <v>4512</v>
      </c>
      <c r="B85" s="4" t="s">
        <v>4513</v>
      </c>
      <c r="C85" s="4" t="s">
        <v>5691</v>
      </c>
      <c r="D85" s="75">
        <v>16.32</v>
      </c>
    </row>
    <row r="86" spans="1:4" ht="25.5">
      <c r="A86" s="76" t="s">
        <v>4514</v>
      </c>
      <c r="B86" s="4" t="s">
        <v>4515</v>
      </c>
      <c r="C86" s="4" t="s">
        <v>5691</v>
      </c>
      <c r="D86" s="75">
        <v>20.064</v>
      </c>
    </row>
    <row r="87" spans="1:4" ht="25.5">
      <c r="A87" s="76" t="s">
        <v>4516</v>
      </c>
      <c r="B87" s="4" t="s">
        <v>4517</v>
      </c>
      <c r="C87" s="4" t="s">
        <v>5691</v>
      </c>
      <c r="D87" s="75">
        <v>14.148</v>
      </c>
    </row>
    <row r="88" spans="1:4" ht="3.75" customHeight="1">
      <c r="A88" s="76"/>
      <c r="B88" s="4"/>
      <c r="C88" s="4"/>
      <c r="D88" s="75"/>
    </row>
    <row r="89" spans="1:4" ht="12.75">
      <c r="A89" s="76"/>
      <c r="B89" s="74" t="s">
        <v>4518</v>
      </c>
      <c r="C89" s="4"/>
      <c r="D89" s="75"/>
    </row>
    <row r="90" spans="1:4" ht="25.5">
      <c r="A90" s="76" t="s">
        <v>4519</v>
      </c>
      <c r="B90" s="4" t="s">
        <v>4520</v>
      </c>
      <c r="C90" s="4" t="s">
        <v>1753</v>
      </c>
      <c r="D90" s="75">
        <v>1.9320000000000002</v>
      </c>
    </row>
    <row r="91" spans="1:4" ht="25.5">
      <c r="A91" s="76" t="s">
        <v>4521</v>
      </c>
      <c r="B91" s="4" t="s">
        <v>4522</v>
      </c>
      <c r="C91" s="4" t="s">
        <v>1753</v>
      </c>
      <c r="D91" s="75">
        <v>1.98</v>
      </c>
    </row>
    <row r="92" spans="1:4" ht="25.5">
      <c r="A92" s="76" t="s">
        <v>4523</v>
      </c>
      <c r="B92" s="4" t="s">
        <v>4524</v>
      </c>
      <c r="C92" s="4" t="s">
        <v>5691</v>
      </c>
      <c r="D92" s="75">
        <v>20.844</v>
      </c>
    </row>
    <row r="93" spans="1:4" ht="25.5">
      <c r="A93" s="76" t="s">
        <v>4525</v>
      </c>
      <c r="B93" s="4" t="s">
        <v>4007</v>
      </c>
      <c r="C93" s="4" t="s">
        <v>5691</v>
      </c>
      <c r="D93" s="75">
        <v>26.22</v>
      </c>
    </row>
    <row r="94" spans="1:4" ht="25.5">
      <c r="A94" s="76" t="s">
        <v>4008</v>
      </c>
      <c r="B94" s="4" t="s">
        <v>4009</v>
      </c>
      <c r="C94" s="4" t="s">
        <v>5691</v>
      </c>
      <c r="D94" s="75">
        <v>31.572</v>
      </c>
    </row>
    <row r="95" spans="1:4" ht="25.5">
      <c r="A95" s="76" t="s">
        <v>4010</v>
      </c>
      <c r="B95" s="4" t="s">
        <v>4011</v>
      </c>
      <c r="C95" s="4" t="s">
        <v>5691</v>
      </c>
      <c r="D95" s="75">
        <v>38.52</v>
      </c>
    </row>
    <row r="96" spans="1:4" ht="12.75">
      <c r="A96" s="76" t="s">
        <v>4012</v>
      </c>
      <c r="B96" s="4" t="s">
        <v>4013</v>
      </c>
      <c r="C96" s="4" t="s">
        <v>5691</v>
      </c>
      <c r="D96" s="75">
        <v>16.8</v>
      </c>
    </row>
    <row r="97" spans="1:4" ht="6" customHeight="1">
      <c r="A97" s="76"/>
      <c r="B97" s="4"/>
      <c r="C97" s="4"/>
      <c r="D97" s="75"/>
    </row>
    <row r="98" spans="1:4" ht="12.75">
      <c r="A98" s="76"/>
      <c r="B98" s="74" t="s">
        <v>4014</v>
      </c>
      <c r="C98" s="4"/>
      <c r="D98" s="75"/>
    </row>
    <row r="99" spans="1:4" ht="12.75">
      <c r="A99" s="76" t="s">
        <v>4015</v>
      </c>
      <c r="B99" s="4" t="s">
        <v>4016</v>
      </c>
      <c r="C99" s="4" t="s">
        <v>1753</v>
      </c>
      <c r="D99" s="75">
        <v>2.124</v>
      </c>
    </row>
    <row r="100" spans="1:4" ht="25.5">
      <c r="A100" s="76" t="s">
        <v>4017</v>
      </c>
      <c r="B100" s="4" t="s">
        <v>4018</v>
      </c>
      <c r="C100" s="4" t="s">
        <v>5691</v>
      </c>
      <c r="D100" s="75">
        <v>76.572</v>
      </c>
    </row>
    <row r="101" spans="1:4" ht="25.5">
      <c r="A101" s="76" t="s">
        <v>4019</v>
      </c>
      <c r="B101" s="4" t="s">
        <v>4020</v>
      </c>
      <c r="C101" s="4" t="s">
        <v>5691</v>
      </c>
      <c r="D101" s="75">
        <v>79.04400000000001</v>
      </c>
    </row>
    <row r="102" spans="1:4" ht="25.5">
      <c r="A102" s="76" t="s">
        <v>4021</v>
      </c>
      <c r="B102" s="4" t="s">
        <v>4022</v>
      </c>
      <c r="C102" s="4" t="s">
        <v>5691</v>
      </c>
      <c r="D102" s="75">
        <v>82.332</v>
      </c>
    </row>
    <row r="103" spans="1:4" ht="25.5">
      <c r="A103" s="76" t="s">
        <v>4023</v>
      </c>
      <c r="B103" s="4" t="s">
        <v>4024</v>
      </c>
      <c r="C103" s="4" t="s">
        <v>5691</v>
      </c>
      <c r="D103" s="75">
        <v>88.92</v>
      </c>
    </row>
    <row r="104" spans="1:4" ht="25.5">
      <c r="A104" s="76" t="s">
        <v>4025</v>
      </c>
      <c r="B104" s="4" t="s">
        <v>4026</v>
      </c>
      <c r="C104" s="4" t="s">
        <v>5691</v>
      </c>
      <c r="D104" s="75">
        <v>30.804000000000002</v>
      </c>
    </row>
    <row r="105" spans="1:4" ht="25.5">
      <c r="A105" s="76" t="s">
        <v>4027</v>
      </c>
      <c r="B105" s="4" t="s">
        <v>4028</v>
      </c>
      <c r="C105" s="4" t="s">
        <v>5691</v>
      </c>
      <c r="D105" s="75">
        <v>180.43200000000002</v>
      </c>
    </row>
    <row r="106" spans="1:4" ht="6" customHeight="1">
      <c r="A106" s="76"/>
      <c r="B106" s="4"/>
      <c r="C106" s="4"/>
      <c r="D106" s="75"/>
    </row>
    <row r="107" spans="1:4" ht="12.75">
      <c r="A107" s="76"/>
      <c r="B107" s="74" t="s">
        <v>2476</v>
      </c>
      <c r="C107" s="4"/>
      <c r="D107" s="75"/>
    </row>
    <row r="108" spans="1:4" ht="25.5">
      <c r="A108" s="76" t="s">
        <v>2477</v>
      </c>
      <c r="B108" s="4" t="s">
        <v>2478</v>
      </c>
      <c r="C108" s="4" t="s">
        <v>5691</v>
      </c>
      <c r="D108" s="75">
        <v>1966.30272</v>
      </c>
    </row>
    <row r="109" spans="1:4" ht="12.75">
      <c r="A109" s="76" t="s">
        <v>2479</v>
      </c>
      <c r="B109" s="4" t="s">
        <v>2480</v>
      </c>
      <c r="C109" s="4" t="s">
        <v>5691</v>
      </c>
      <c r="D109" s="75">
        <v>1136.712</v>
      </c>
    </row>
    <row r="110" spans="1:4" ht="12.75">
      <c r="A110" s="76" t="s">
        <v>2481</v>
      </c>
      <c r="B110" s="4" t="s">
        <v>2482</v>
      </c>
      <c r="C110" s="4" t="s">
        <v>5691</v>
      </c>
      <c r="D110" s="75">
        <v>161.08800000000002</v>
      </c>
    </row>
    <row r="111" spans="1:4" ht="12.75">
      <c r="A111" s="76" t="s">
        <v>2483</v>
      </c>
      <c r="B111" s="4" t="s">
        <v>2484</v>
      </c>
      <c r="C111" s="4" t="s">
        <v>5691</v>
      </c>
      <c r="D111" s="75">
        <v>239.952</v>
      </c>
    </row>
    <row r="112" spans="1:4" ht="12.75">
      <c r="A112" s="76" t="s">
        <v>2485</v>
      </c>
      <c r="B112" s="4" t="s">
        <v>2486</v>
      </c>
      <c r="C112" s="4" t="s">
        <v>5691</v>
      </c>
      <c r="D112" s="75">
        <v>216.51600000000002</v>
      </c>
    </row>
    <row r="113" spans="1:4" ht="25.5">
      <c r="A113" s="76" t="s">
        <v>2487</v>
      </c>
      <c r="B113" s="4" t="s">
        <v>2488</v>
      </c>
      <c r="C113" s="4" t="s">
        <v>5691</v>
      </c>
      <c r="D113" s="75">
        <v>87.252</v>
      </c>
    </row>
    <row r="114" spans="1:4" ht="25.5">
      <c r="A114" s="76" t="s">
        <v>2489</v>
      </c>
      <c r="B114" s="4" t="s">
        <v>2490</v>
      </c>
      <c r="C114" s="4" t="s">
        <v>5691</v>
      </c>
      <c r="D114" s="75">
        <v>39.37824</v>
      </c>
    </row>
    <row r="115" spans="1:4" ht="25.5">
      <c r="A115" s="76" t="s">
        <v>2491</v>
      </c>
      <c r="B115" s="4" t="s">
        <v>2492</v>
      </c>
      <c r="C115" s="4" t="s">
        <v>5691</v>
      </c>
      <c r="D115" s="75">
        <v>48.036</v>
      </c>
    </row>
    <row r="116" spans="1:4" ht="12.75">
      <c r="A116" s="76"/>
      <c r="B116" s="74" t="s">
        <v>3049</v>
      </c>
      <c r="C116" s="4"/>
      <c r="D116" s="75"/>
    </row>
    <row r="117" spans="1:4" ht="38.25">
      <c r="A117" s="76" t="s">
        <v>3050</v>
      </c>
      <c r="B117" s="4" t="s">
        <v>3548</v>
      </c>
      <c r="C117" s="4" t="s">
        <v>5691</v>
      </c>
      <c r="D117" s="75">
        <v>77.496</v>
      </c>
    </row>
    <row r="118" spans="1:4" ht="38.25">
      <c r="A118" s="76" t="s">
        <v>3549</v>
      </c>
      <c r="B118" s="4" t="s">
        <v>3550</v>
      </c>
      <c r="C118" s="4" t="s">
        <v>5691</v>
      </c>
      <c r="D118" s="75">
        <v>80.952</v>
      </c>
    </row>
    <row r="119" spans="1:4" ht="38.25">
      <c r="A119" s="76" t="s">
        <v>3551</v>
      </c>
      <c r="B119" s="4" t="s">
        <v>3552</v>
      </c>
      <c r="C119" s="4" t="s">
        <v>5691</v>
      </c>
      <c r="D119" s="75">
        <v>54.168</v>
      </c>
    </row>
    <row r="120" spans="1:4" ht="25.5">
      <c r="A120" s="76" t="s">
        <v>3553</v>
      </c>
      <c r="B120" s="4" t="s">
        <v>3554</v>
      </c>
      <c r="C120" s="4" t="s">
        <v>5691</v>
      </c>
      <c r="D120" s="75">
        <v>2.9640000000000004</v>
      </c>
    </row>
    <row r="121" spans="1:4" ht="25.5">
      <c r="A121" s="76" t="s">
        <v>3555</v>
      </c>
      <c r="B121" s="4" t="s">
        <v>3556</v>
      </c>
      <c r="C121" s="4" t="s">
        <v>5691</v>
      </c>
      <c r="D121" s="75">
        <v>4.02</v>
      </c>
    </row>
    <row r="122" spans="1:4" ht="25.5">
      <c r="A122" s="76" t="s">
        <v>3557</v>
      </c>
      <c r="B122" s="4" t="s">
        <v>3558</v>
      </c>
      <c r="C122" s="4" t="s">
        <v>5691</v>
      </c>
      <c r="D122" s="75">
        <v>3.3</v>
      </c>
    </row>
    <row r="123" spans="1:4" ht="25.5">
      <c r="A123" s="76" t="s">
        <v>4792</v>
      </c>
      <c r="B123" s="4" t="s">
        <v>4793</v>
      </c>
      <c r="C123" s="4" t="s">
        <v>5691</v>
      </c>
      <c r="D123" s="75">
        <v>1.4212799999999999</v>
      </c>
    </row>
    <row r="124" spans="1:4" ht="25.5">
      <c r="A124" s="76" t="s">
        <v>3559</v>
      </c>
      <c r="B124" s="4" t="s">
        <v>3560</v>
      </c>
      <c r="C124" s="4" t="s">
        <v>5691</v>
      </c>
      <c r="D124" s="75">
        <v>53.568</v>
      </c>
    </row>
    <row r="125" spans="1:4" ht="12.75">
      <c r="A125" s="76" t="s">
        <v>3561</v>
      </c>
      <c r="B125" s="4" t="s">
        <v>3562</v>
      </c>
      <c r="C125" s="4" t="s">
        <v>5691</v>
      </c>
      <c r="D125" s="75">
        <v>72.6</v>
      </c>
    </row>
    <row r="126" spans="1:4" ht="25.5">
      <c r="A126" s="76" t="s">
        <v>3563</v>
      </c>
      <c r="B126" s="4" t="s">
        <v>3564</v>
      </c>
      <c r="C126" s="4" t="s">
        <v>5691</v>
      </c>
      <c r="D126" s="75">
        <v>228.012</v>
      </c>
    </row>
    <row r="127" spans="1:4" ht="25.5">
      <c r="A127" s="76" t="s">
        <v>3565</v>
      </c>
      <c r="B127" s="4" t="s">
        <v>3566</v>
      </c>
      <c r="C127" s="4" t="s">
        <v>3048</v>
      </c>
      <c r="D127" s="75">
        <v>6.24</v>
      </c>
    </row>
    <row r="128" spans="1:4" ht="25.5">
      <c r="A128" s="76" t="s">
        <v>3567</v>
      </c>
      <c r="B128" s="4" t="s">
        <v>3568</v>
      </c>
      <c r="C128" s="4" t="s">
        <v>3048</v>
      </c>
      <c r="D128" s="75">
        <v>6.24</v>
      </c>
    </row>
    <row r="129" spans="1:4" ht="5.25" customHeight="1">
      <c r="A129" s="76"/>
      <c r="B129" s="4"/>
      <c r="C129" s="4"/>
      <c r="D129" s="75"/>
    </row>
    <row r="130" spans="1:4" ht="12.75">
      <c r="A130" s="76"/>
      <c r="B130" s="74" t="s">
        <v>3569</v>
      </c>
      <c r="C130" s="4" t="s">
        <v>5383</v>
      </c>
      <c r="D130" s="75"/>
    </row>
    <row r="131" spans="1:4" ht="38.25">
      <c r="A131" s="76" t="s">
        <v>3570</v>
      </c>
      <c r="B131" s="4" t="s">
        <v>3571</v>
      </c>
      <c r="C131" s="4" t="s">
        <v>5691</v>
      </c>
      <c r="D131" s="75">
        <v>126.85199999999999</v>
      </c>
    </row>
    <row r="132" spans="1:4" ht="12.75">
      <c r="A132" s="76" t="s">
        <v>3572</v>
      </c>
      <c r="B132" s="4" t="s">
        <v>3573</v>
      </c>
      <c r="C132" s="4" t="s">
        <v>5691</v>
      </c>
      <c r="D132" s="75">
        <v>2.928</v>
      </c>
    </row>
    <row r="133" spans="1:4" ht="12.75" customHeight="1">
      <c r="A133" s="76" t="s">
        <v>3574</v>
      </c>
      <c r="B133" s="4" t="s">
        <v>3575</v>
      </c>
      <c r="C133" s="4" t="s">
        <v>5691</v>
      </c>
      <c r="D133" s="75">
        <v>7.752</v>
      </c>
    </row>
    <row r="134" spans="1:4" ht="12.75">
      <c r="A134" s="76" t="s">
        <v>3576</v>
      </c>
      <c r="B134" s="4" t="s">
        <v>3577</v>
      </c>
      <c r="C134" s="4" t="s">
        <v>5691</v>
      </c>
      <c r="D134" s="75">
        <v>16.608</v>
      </c>
    </row>
    <row r="135" spans="1:4" ht="12.75">
      <c r="A135" s="76" t="s">
        <v>3578</v>
      </c>
      <c r="B135" s="4" t="s">
        <v>3579</v>
      </c>
      <c r="C135" s="4" t="s">
        <v>5691</v>
      </c>
      <c r="D135" s="75">
        <v>14.123999999999999</v>
      </c>
    </row>
    <row r="136" spans="1:4" ht="12.75">
      <c r="A136" s="76" t="s">
        <v>3580</v>
      </c>
      <c r="B136" s="4" t="s">
        <v>3581</v>
      </c>
      <c r="C136" s="4" t="s">
        <v>5691</v>
      </c>
      <c r="D136" s="75">
        <v>37.32</v>
      </c>
    </row>
    <row r="137" spans="1:4" ht="12.75">
      <c r="A137" s="76" t="s">
        <v>3582</v>
      </c>
      <c r="B137" s="4" t="s">
        <v>3583</v>
      </c>
      <c r="C137" s="4" t="s">
        <v>5691</v>
      </c>
      <c r="D137" s="75">
        <v>4.32</v>
      </c>
    </row>
    <row r="138" spans="1:4" ht="12.75">
      <c r="A138" s="76" t="s">
        <v>3584</v>
      </c>
      <c r="B138" s="4" t="s">
        <v>3585</v>
      </c>
      <c r="C138" s="4" t="s">
        <v>5691</v>
      </c>
      <c r="D138" s="75">
        <v>4.344</v>
      </c>
    </row>
    <row r="139" spans="1:4" ht="12.75">
      <c r="A139" s="76" t="s">
        <v>3586</v>
      </c>
      <c r="B139" s="4" t="s">
        <v>3587</v>
      </c>
      <c r="C139" s="4" t="s">
        <v>5691</v>
      </c>
      <c r="D139" s="75">
        <v>9.864</v>
      </c>
    </row>
    <row r="140" spans="1:4" ht="25.5">
      <c r="A140" s="76" t="s">
        <v>3588</v>
      </c>
      <c r="B140" s="4" t="s">
        <v>3589</v>
      </c>
      <c r="C140" s="4" t="s">
        <v>5691</v>
      </c>
      <c r="D140" s="75">
        <v>27.504</v>
      </c>
    </row>
    <row r="141" spans="1:4" ht="25.5">
      <c r="A141" s="76" t="s">
        <v>3590</v>
      </c>
      <c r="B141" s="4" t="s">
        <v>3591</v>
      </c>
      <c r="C141" s="4" t="s">
        <v>5691</v>
      </c>
      <c r="D141" s="75">
        <v>10.464</v>
      </c>
    </row>
    <row r="142" spans="1:4" ht="25.5">
      <c r="A142" s="76" t="s">
        <v>3592</v>
      </c>
      <c r="B142" s="4" t="s">
        <v>3593</v>
      </c>
      <c r="C142" s="4" t="s">
        <v>3048</v>
      </c>
      <c r="D142" s="75">
        <v>211.32</v>
      </c>
    </row>
    <row r="143" spans="1:4" ht="25.5">
      <c r="A143" s="76" t="s">
        <v>4794</v>
      </c>
      <c r="B143" s="4" t="s">
        <v>4795</v>
      </c>
      <c r="C143" s="4" t="s">
        <v>5691</v>
      </c>
      <c r="D143" s="75">
        <v>13.872</v>
      </c>
    </row>
    <row r="144" spans="1:4" ht="25.5">
      <c r="A144" s="76" t="s">
        <v>4796</v>
      </c>
      <c r="B144" s="4" t="s">
        <v>2328</v>
      </c>
      <c r="C144" s="4" t="s">
        <v>5691</v>
      </c>
      <c r="D144" s="75">
        <v>11.088000000000001</v>
      </c>
    </row>
    <row r="145" spans="1:4" ht="25.5">
      <c r="A145" s="76" t="s">
        <v>2329</v>
      </c>
      <c r="B145" s="4" t="s">
        <v>2330</v>
      </c>
      <c r="C145" s="4" t="s">
        <v>5691</v>
      </c>
      <c r="D145" s="75">
        <v>14.964</v>
      </c>
    </row>
    <row r="146" spans="1:4" ht="25.5">
      <c r="A146" s="76" t="s">
        <v>3594</v>
      </c>
      <c r="B146" s="4" t="s">
        <v>3595</v>
      </c>
      <c r="C146" s="4" t="s">
        <v>5691</v>
      </c>
      <c r="D146" s="75">
        <v>2.856</v>
      </c>
    </row>
    <row r="147" spans="1:4" ht="25.5">
      <c r="A147" s="76" t="s">
        <v>3596</v>
      </c>
      <c r="B147" s="4" t="s">
        <v>3597</v>
      </c>
      <c r="C147" s="4" t="s">
        <v>5691</v>
      </c>
      <c r="D147" s="75">
        <v>14.952000000000002</v>
      </c>
    </row>
    <row r="148" spans="1:4" ht="25.5">
      <c r="A148" s="76" t="s">
        <v>3598</v>
      </c>
      <c r="B148" s="4" t="s">
        <v>3599</v>
      </c>
      <c r="C148" s="4" t="s">
        <v>5691</v>
      </c>
      <c r="D148" s="75">
        <v>54.696</v>
      </c>
    </row>
    <row r="149" spans="1:4" ht="25.5">
      <c r="A149" s="76" t="s">
        <v>3600</v>
      </c>
      <c r="B149" s="4" t="s">
        <v>3601</v>
      </c>
      <c r="C149" s="4" t="s">
        <v>5691</v>
      </c>
      <c r="D149" s="75">
        <v>58.428</v>
      </c>
    </row>
    <row r="150" spans="1:4" ht="25.5">
      <c r="A150" s="76" t="s">
        <v>3602</v>
      </c>
      <c r="B150" s="4" t="s">
        <v>3603</v>
      </c>
      <c r="C150" s="4" t="s">
        <v>5691</v>
      </c>
      <c r="D150" s="75">
        <v>29.448</v>
      </c>
    </row>
    <row r="151" spans="1:4" ht="25.5">
      <c r="A151" s="76" t="s">
        <v>3604</v>
      </c>
      <c r="B151" s="4" t="s">
        <v>3605</v>
      </c>
      <c r="C151" s="4" t="s">
        <v>5691</v>
      </c>
      <c r="D151" s="75">
        <v>40.08</v>
      </c>
    </row>
    <row r="152" spans="1:4" ht="25.5">
      <c r="A152" s="76" t="s">
        <v>3606</v>
      </c>
      <c r="B152" s="4" t="s">
        <v>4339</v>
      </c>
      <c r="C152" s="4" t="s">
        <v>5691</v>
      </c>
      <c r="D152" s="75">
        <v>30.6</v>
      </c>
    </row>
    <row r="153" spans="1:4" ht="25.5">
      <c r="A153" s="76" t="s">
        <v>4340</v>
      </c>
      <c r="B153" s="4" t="s">
        <v>4341</v>
      </c>
      <c r="C153" s="4" t="s">
        <v>5691</v>
      </c>
      <c r="D153" s="75">
        <v>40.08</v>
      </c>
    </row>
    <row r="154" spans="1:4" ht="25.5">
      <c r="A154" s="76" t="s">
        <v>4342</v>
      </c>
      <c r="B154" s="4" t="s">
        <v>5558</v>
      </c>
      <c r="C154" s="4" t="s">
        <v>5691</v>
      </c>
      <c r="D154" s="75">
        <v>23.387999999999998</v>
      </c>
    </row>
    <row r="155" spans="1:4" ht="25.5">
      <c r="A155" s="76" t="s">
        <v>5559</v>
      </c>
      <c r="B155" s="4" t="s">
        <v>5560</v>
      </c>
      <c r="C155" s="4" t="s">
        <v>5691</v>
      </c>
      <c r="D155" s="75">
        <v>32.676</v>
      </c>
    </row>
    <row r="156" spans="1:4" ht="25.5">
      <c r="A156" s="76" t="s">
        <v>5561</v>
      </c>
      <c r="B156" s="4" t="s">
        <v>5562</v>
      </c>
      <c r="C156" s="4" t="s">
        <v>5691</v>
      </c>
      <c r="D156" s="75">
        <v>23.616</v>
      </c>
    </row>
    <row r="157" spans="1:4" ht="26.25" thickBot="1">
      <c r="A157" s="77" t="s">
        <v>5563</v>
      </c>
      <c r="B157" s="13" t="s">
        <v>5564</v>
      </c>
      <c r="C157" s="13" t="s">
        <v>5691</v>
      </c>
      <c r="D157" s="78">
        <v>32.88</v>
      </c>
    </row>
  </sheetData>
  <sheetProtection/>
  <mergeCells count="1">
    <mergeCell ref="A1:D1"/>
  </mergeCells>
  <printOptions/>
  <pageMargins left="0.75" right="0.75" top="0.77" bottom="1" header="0.5" footer="0.5"/>
  <pageSetup fitToHeight="15" horizontalDpi="200" verticalDpi="200" orientation="portrait" paperSize="9" r:id="rId1"/>
  <rowBreaks count="3" manualBreakCount="3">
    <brk id="48" max="255" man="1"/>
    <brk id="80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2011-07-21T07:30:32Z</cp:lastPrinted>
  <dcterms:created xsi:type="dcterms:W3CDTF">2008-11-05T08:57:37Z</dcterms:created>
  <dcterms:modified xsi:type="dcterms:W3CDTF">2011-11-07T16:50:42Z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